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315" windowWidth="13995" windowHeight="4275" tabRatio="639"/>
  </bookViews>
  <sheets>
    <sheet name="Street Lamps DC UPS System Calc" sheetId="1" r:id="rId1"/>
  </sheets>
  <calcPr calcId="145621"/>
</workbook>
</file>

<file path=xl/calcChain.xml><?xml version="1.0" encoding="utf-8"?>
<calcChain xmlns="http://schemas.openxmlformats.org/spreadsheetml/2006/main">
  <c r="M5" i="1" l="1"/>
  <c r="L22" i="1"/>
  <c r="L14" i="1"/>
  <c r="I22" i="1" l="1"/>
  <c r="A23" i="1"/>
  <c r="G22" i="1"/>
  <c r="F22" i="1"/>
  <c r="E22" i="1"/>
  <c r="D22" i="1"/>
  <c r="C22" i="1"/>
  <c r="B22" i="1"/>
  <c r="I14" i="1"/>
  <c r="H14" i="1"/>
  <c r="G14" i="1"/>
  <c r="F14" i="1"/>
  <c r="E14" i="1"/>
  <c r="D14" i="1"/>
  <c r="C14" i="1"/>
  <c r="B14" i="1"/>
  <c r="M22" i="1" l="1"/>
  <c r="N22" i="1" s="1"/>
  <c r="M14" i="1"/>
  <c r="N14" i="1" s="1"/>
  <c r="O14" i="1" s="1"/>
  <c r="I5" i="1"/>
  <c r="N5" i="1" s="1"/>
  <c r="O5" i="1" s="1"/>
  <c r="J22" i="1" l="1"/>
  <c r="K22" i="1" s="1"/>
  <c r="O22" i="1"/>
  <c r="J14" i="1"/>
  <c r="K14" i="1" s="1"/>
  <c r="J5" i="1"/>
  <c r="K5" i="1" s="1"/>
</calcChain>
</file>

<file path=xl/sharedStrings.xml><?xml version="1.0" encoding="utf-8"?>
<sst xmlns="http://schemas.openxmlformats.org/spreadsheetml/2006/main" count="89" uniqueCount="43">
  <si>
    <t>Item</t>
    <phoneticPr fontId="1" type="noConversion"/>
  </si>
  <si>
    <t>Night</t>
    <phoneticPr fontId="1" type="noConversion"/>
  </si>
  <si>
    <t>Day</t>
    <phoneticPr fontId="1" type="noConversion"/>
  </si>
  <si>
    <t>Remark</t>
    <phoneticPr fontId="1" type="noConversion"/>
  </si>
  <si>
    <t>Orange Area
Will be Automatically Filled in</t>
    <phoneticPr fontId="1" type="noConversion"/>
  </si>
  <si>
    <t>Red Area
Will be Automatically Filled in</t>
    <phoneticPr fontId="1" type="noConversion"/>
  </si>
  <si>
    <t>06:00-18:00</t>
    <phoneticPr fontId="1" type="noConversion"/>
  </si>
  <si>
    <t>18:00-06:00</t>
    <phoneticPr fontId="1" type="noConversion"/>
  </si>
  <si>
    <t>Device No.1
Power Consumption</t>
    <phoneticPr fontId="1" type="noConversion"/>
  </si>
  <si>
    <t>Device No.2
Power Consumption</t>
    <phoneticPr fontId="1" type="noConversion"/>
  </si>
  <si>
    <t>Device No.3
Power Consumption</t>
    <phoneticPr fontId="1" type="noConversion"/>
  </si>
  <si>
    <r>
      <t xml:space="preserve">3 Years Battery Aging Decay Rate Plus
</t>
    </r>
    <r>
      <rPr>
        <b/>
        <sz val="10"/>
        <color rgb="FFFF0000"/>
        <rFont val="Arial Unicode MS"/>
        <family val="2"/>
        <charset val="136"/>
      </rPr>
      <t xml:space="preserve">
General Lead Acid Battery used 1 year
Down to 50% Capacity Calculations</t>
    </r>
    <phoneticPr fontId="1" type="noConversion"/>
  </si>
  <si>
    <t>Please Fill in Your Data in blue area</t>
    <phoneticPr fontId="1" type="noConversion"/>
  </si>
  <si>
    <t>3 Years Battery Aging
Decay Rate Plus
C-LiFePO4 Lithium
Batteries used 3 Years
Capacity Down to 90% 
Watts</t>
    <phoneticPr fontId="1" type="noConversion"/>
  </si>
  <si>
    <t>3 Years Battery Aging
Decay Rate Plus
C-LiFePO4 Lithium
Batteries used 3 Years
 Capacity Down to 90% 
Watts</t>
    <phoneticPr fontId="1" type="noConversion"/>
  </si>
  <si>
    <t>Do Not Need to Replace the Battery in 3 Years</t>
    <phoneticPr fontId="1" type="noConversion"/>
  </si>
  <si>
    <t>Note 1: Designed daytime power consumption is the longest day time *115%, because in daytime,  the light do not supply power from AM 06:00~PM 19:00, total of 13 hours, defined as 13*115%=14.9, which is recommended as designed power consumption during daytime</t>
    <phoneticPr fontId="1" type="noConversion"/>
  </si>
  <si>
    <t>Designed Daytime Consumption
Hours</t>
    <phoneticPr fontId="1" type="noConversion"/>
  </si>
  <si>
    <t>Daytime 
total Power Consume
Watts</t>
    <phoneticPr fontId="1" type="noConversion"/>
  </si>
  <si>
    <t>Nighttime power outage
UPS Power function
Total Power Consumption
Watts</t>
    <phoneticPr fontId="1" type="noConversion"/>
  </si>
  <si>
    <t>Nighttime power outage
UPS Power function
Number and timing
Hours</t>
    <phoneticPr fontId="1" type="noConversion"/>
  </si>
  <si>
    <t>Note 2: The plus hour of nighttime power function is for the short balck-out in nighttime, avoiding power supply system at low power state and not fully charged, resulting in unable to supply enough electricity for equipment demands. So, we recommend suitable period of plus 2-3 hours</t>
    <phoneticPr fontId="1" type="noConversion"/>
  </si>
  <si>
    <t>Note 3: In response to your local build of street lighting system for low temperature difference, Please refer to the C-LiFePO4 Lithium Batteries discharge capacity of low temperature, increasing additional redundancy power capacity or project for battery heating protection (buried or strengthened coated insulation)
60% of the battery capacity@-10 ° C &amp;  48%battery capacity 48%@-20 ° C</t>
    <phoneticPr fontId="1" type="noConversion"/>
  </si>
  <si>
    <t>Designed  Daytime
Consumption
Hours</t>
    <phoneticPr fontId="1" type="noConversion"/>
  </si>
  <si>
    <t>Daytime
total Power Consumption
Watts</t>
    <phoneticPr fontId="1" type="noConversion"/>
  </si>
  <si>
    <r>
      <t xml:space="preserve">3 Years Battery Aging Decay Rate Plus
</t>
    </r>
    <r>
      <rPr>
        <b/>
        <sz val="8"/>
        <color rgb="FFFF0000"/>
        <rFont val="Arial Unicode MS"/>
        <family val="2"/>
        <charset val="136"/>
      </rPr>
      <t xml:space="preserve">
Deep Cycle Lead Acid Battery used 1 year
Capacity Down to 70% 
Watts</t>
    </r>
    <phoneticPr fontId="1" type="noConversion"/>
  </si>
  <si>
    <t>Note 1: The calculation formula of General  lithium-ion batteries is similar as deep-cycle batteries. Both batteries can be calculated with this calculation formula</t>
    <phoneticPr fontId="1" type="noConversion"/>
  </si>
  <si>
    <t>Designed Daytime
Consumption 
Hours</t>
    <phoneticPr fontId="1" type="noConversion"/>
  </si>
  <si>
    <r>
      <t xml:space="preserve">3 Years Battery Aging Decay Rate Plus
</t>
    </r>
    <r>
      <rPr>
        <b/>
        <sz val="10"/>
        <color rgb="FFFF0000"/>
        <rFont val="Arial Unicode MS"/>
        <family val="2"/>
        <charset val="136"/>
      </rPr>
      <t xml:space="preserve">
General Lead Acid Battery used 1 year
Capacity Down to 50%  </t>
    </r>
    <phoneticPr fontId="1" type="noConversion"/>
  </si>
  <si>
    <r>
      <t xml:space="preserve">Designed Battery Capacity
Ah
</t>
    </r>
    <r>
      <rPr>
        <b/>
        <sz val="10"/>
        <color rgb="FFFF0000"/>
        <rFont val="Arial Unicode MS"/>
        <family val="2"/>
        <charset val="136"/>
      </rPr>
      <t xml:space="preserve">Definition @12V </t>
    </r>
    <phoneticPr fontId="1" type="noConversion"/>
  </si>
  <si>
    <t>Nighttime power outage
UPS Power function
Number and timing
Hours</t>
    <phoneticPr fontId="1" type="noConversion"/>
  </si>
  <si>
    <t>Night power outage
UPS Power function
Total Power Consumption
Watts</t>
    <phoneticPr fontId="1" type="noConversion"/>
  </si>
  <si>
    <t xml:space="preserve">Design of Battery Capacity
Ah
Definition@ 12V </t>
    <phoneticPr fontId="1" type="noConversion"/>
  </si>
  <si>
    <t xml:space="preserve">Designed Battery Capacity
Ah
Definition@ 12.8V </t>
    <phoneticPr fontId="1" type="noConversion"/>
  </si>
  <si>
    <t>Design of Battery Capacity
Ah
 Definition@12.8V</t>
    <phoneticPr fontId="1" type="noConversion"/>
  </si>
  <si>
    <t>Design of Battery Capacity
Ah
Definition@ 12V</t>
    <phoneticPr fontId="1" type="noConversion"/>
  </si>
  <si>
    <r>
      <t xml:space="preserve">Designed Battery Capacity
Ah
</t>
    </r>
    <r>
      <rPr>
        <b/>
        <sz val="10"/>
        <color rgb="FFFF0000"/>
        <rFont val="Arial Unicode MS"/>
        <family val="2"/>
        <charset val="136"/>
      </rPr>
      <t xml:space="preserve">Definition@ 12V </t>
    </r>
    <phoneticPr fontId="1" type="noConversion"/>
  </si>
  <si>
    <t>Batteries  Should be Replaced 3 times at least in 3 Years</t>
    <phoneticPr fontId="1" type="noConversion"/>
  </si>
  <si>
    <t xml:space="preserve"> Batteries Should be Replaced 6 times at least in 3 Years</t>
    <phoneticPr fontId="1" type="noConversion"/>
  </si>
  <si>
    <t>Note 2: special attention: deep cycle lead acid battery charge and discharge life is influenced by temperature. if the temperature lift every 8 degrees Celsius, the number of cycles reduces 50% (lead-acid batteries is generally defined @ 25 degrees Celsius for operating temperature)</t>
    <phoneticPr fontId="1" type="noConversion"/>
  </si>
  <si>
    <t>IO-Power Street Lamps Power Source Model DC UPS Power System Calculation Formula (C-LiFePO4 Lithium Batteries)</t>
    <phoneticPr fontId="1" type="noConversion"/>
  </si>
  <si>
    <t>General Street Lamps Power Source Model DC UPS Power System Calculation Formula (Deep Cycle Lead Acid Battery)</t>
    <phoneticPr fontId="1" type="noConversion"/>
  </si>
  <si>
    <t>General Street Lamps Power Source Model DC UPS Power System Calculation Formula (General Lead Acid Battery)</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</si>
</sst>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Red]\(0.0\)"/>
    <numFmt numFmtId="177" formatCode="0.00_);[Red]\(0.00\)"/>
  </numFmts>
  <fonts count="16" x14ac:knownFonts="1">
    <font>
      <sz val="12"/>
      <color theme="1"/>
      <name val="新細明體"/>
      <family val="2"/>
      <charset val="136"/>
      <scheme val="minor"/>
    </font>
    <font>
      <sz val="9"/>
      <name val="新細明體"/>
      <family val="2"/>
      <charset val="136"/>
      <scheme val="minor"/>
    </font>
    <font>
      <sz val="10"/>
      <color theme="1"/>
      <name val="新細明體"/>
      <family val="2"/>
      <charset val="136"/>
      <scheme val="minor"/>
    </font>
    <font>
      <b/>
      <sz val="14"/>
      <color theme="0"/>
      <name val="Arial Unicode MS"/>
      <family val="2"/>
      <charset val="136"/>
    </font>
    <font>
      <sz val="18"/>
      <color theme="1"/>
      <name val="Arial Unicode MS"/>
      <family val="2"/>
      <charset val="136"/>
    </font>
    <font>
      <sz val="8"/>
      <color theme="1"/>
      <name val="Arial Unicode MS"/>
      <family val="2"/>
      <charset val="136"/>
    </font>
    <font>
      <b/>
      <sz val="8"/>
      <color theme="1"/>
      <name val="Arial Unicode MS"/>
      <family val="2"/>
      <charset val="136"/>
    </font>
    <font>
      <b/>
      <sz val="8"/>
      <color rgb="FF0070C0"/>
      <name val="Arial Unicode MS"/>
      <family val="2"/>
      <charset val="136"/>
    </font>
    <font>
      <b/>
      <sz val="8"/>
      <color rgb="FFFF0000"/>
      <name val="Arial Unicode MS"/>
      <family val="2"/>
      <charset val="136"/>
    </font>
    <font>
      <b/>
      <sz val="8"/>
      <color rgb="FFFFC000"/>
      <name val="Arial Unicode MS"/>
      <family val="2"/>
      <charset val="136"/>
    </font>
    <font>
      <b/>
      <sz val="10"/>
      <color theme="1"/>
      <name val="新細明體"/>
      <family val="1"/>
      <charset val="136"/>
      <scheme val="minor"/>
    </font>
    <font>
      <sz val="10"/>
      <color theme="1"/>
      <name val="Arial Unicode MS"/>
      <family val="2"/>
      <charset val="136"/>
    </font>
    <font>
      <b/>
      <sz val="14"/>
      <color rgb="FF0070C0"/>
      <name val="Arial Unicode MS"/>
      <family val="2"/>
      <charset val="136"/>
    </font>
    <font>
      <b/>
      <sz val="14"/>
      <color rgb="FFFF0000"/>
      <name val="Arial Unicode MS"/>
      <family val="2"/>
      <charset val="136"/>
    </font>
    <font>
      <b/>
      <sz val="10"/>
      <color rgb="FFFF0000"/>
      <name val="Arial Unicode MS"/>
      <family val="2"/>
      <charset val="136"/>
    </font>
    <font>
      <b/>
      <sz val="10"/>
      <color theme="1"/>
      <name val="Arial Unicode MS"/>
      <family val="2"/>
      <charset val="136"/>
    </font>
  </fonts>
  <fills count="5">
    <fill>
      <patternFill patternType="none"/>
    </fill>
    <fill>
      <patternFill patternType="gray125"/>
    </fill>
    <fill>
      <patternFill patternType="solid">
        <fgColor rgb="FF00B0F0"/>
        <bgColor indexed="64"/>
      </patternFill>
    </fill>
    <fill>
      <patternFill patternType="solid">
        <fgColor rgb="FFFFC000"/>
        <bgColor indexed="64"/>
      </patternFill>
    </fill>
    <fill>
      <patternFill patternType="solid">
        <fgColor rgb="FFFF0000"/>
        <bgColor indexed="64"/>
      </patternFill>
    </fill>
  </fills>
  <borders count="3">
    <border>
      <left/>
      <right/>
      <top/>
      <bottom/>
      <diagonal/>
    </border>
    <border>
      <left style="thick">
        <color auto="1"/>
      </left>
      <right style="thick">
        <color auto="1"/>
      </right>
      <top style="thick">
        <color auto="1"/>
      </top>
      <bottom style="thick">
        <color auto="1"/>
      </bottom>
      <diagonal/>
    </border>
    <border>
      <left/>
      <right/>
      <top style="thick">
        <color auto="1"/>
      </top>
      <bottom/>
      <diagonal/>
    </border>
  </borders>
  <cellStyleXfs count="1">
    <xf numFmtId="0" fontId="0" fillId="0" borderId="0">
      <alignment vertical="center"/>
    </xf>
  </cellStyleXfs>
  <cellXfs count="28">
    <xf numFmtId="0" fontId="0" fillId="0" borderId="0" xfId="0">
      <alignment vertical="center"/>
    </xf>
    <xf numFmtId="0" fontId="2" fillId="0" borderId="0" xfId="0" applyFont="1" applyAlignment="1">
      <alignment horizontal="center" vertical="center"/>
    </xf>
    <xf numFmtId="0" fontId="5" fillId="0" borderId="0" xfId="0" applyFont="1" applyAlignment="1">
      <alignment horizontal="center" vertical="center"/>
    </xf>
    <xf numFmtId="0" fontId="7"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1" fillId="0" borderId="1" xfId="0" applyFont="1" applyBorder="1" applyAlignment="1">
      <alignment horizontal="center" vertical="center"/>
    </xf>
    <xf numFmtId="176" fontId="3" fillId="2" borderId="1" xfId="0" applyNumberFormat="1" applyFont="1" applyFill="1" applyBorder="1" applyAlignment="1">
      <alignment horizontal="center" vertical="center"/>
    </xf>
    <xf numFmtId="176" fontId="12" fillId="0"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177" fontId="13" fillId="0" borderId="1" xfId="0" applyNumberFormat="1" applyFont="1" applyFill="1" applyBorder="1" applyAlignment="1">
      <alignment horizontal="center" vertical="center" wrapText="1"/>
    </xf>
    <xf numFmtId="0" fontId="11" fillId="0" borderId="0" xfId="0" applyFont="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horizontal="center" vertical="center" wrapText="1"/>
    </xf>
    <xf numFmtId="176" fontId="3" fillId="3" borderId="1" xfId="0" applyNumberFormat="1" applyFont="1" applyFill="1" applyBorder="1" applyAlignment="1">
      <alignment horizontal="center" vertical="center"/>
    </xf>
    <xf numFmtId="176" fontId="3" fillId="4" borderId="1" xfId="0" applyNumberFormat="1" applyFont="1" applyFill="1" applyBorder="1" applyAlignment="1">
      <alignment horizontal="center" vertical="center"/>
    </xf>
    <xf numFmtId="0" fontId="15" fillId="0" borderId="1" xfId="0" applyFont="1" applyBorder="1" applyAlignment="1">
      <alignment horizontal="center" vertical="center"/>
    </xf>
    <xf numFmtId="0" fontId="10" fillId="0" borderId="2" xfId="0" applyFont="1" applyBorder="1" applyAlignment="1">
      <alignment horizontal="center" vertical="center" wrapText="1"/>
    </xf>
    <xf numFmtId="0" fontId="10" fillId="0" borderId="0" xfId="0" applyFont="1" applyBorder="1" applyAlignment="1">
      <alignment horizontal="center" vertical="center" wrapText="1"/>
    </xf>
    <xf numFmtId="0" fontId="4" fillId="0" borderId="0" xfId="0" applyFont="1" applyAlignment="1">
      <alignment horizontal="center" vertical="center"/>
    </xf>
    <xf numFmtId="0" fontId="11" fillId="0" borderId="1" xfId="0" applyFont="1" applyBorder="1" applyAlignment="1">
      <alignment horizontal="center" vertical="center"/>
    </xf>
    <xf numFmtId="0" fontId="15" fillId="0" borderId="1" xfId="0" applyFont="1" applyBorder="1" applyAlignment="1">
      <alignment horizontal="center" vertical="center" wrapText="1"/>
    </xf>
    <xf numFmtId="0" fontId="6" fillId="0" borderId="1" xfId="0" applyFont="1" applyBorder="1" applyAlignment="1">
      <alignment horizontal="center" vertical="center" wrapText="1"/>
    </xf>
    <xf numFmtId="176" fontId="10" fillId="0" borderId="0" xfId="0" applyNumberFormat="1" applyFont="1" applyBorder="1" applyAlignment="1">
      <alignment horizontal="center" vertical="center" wrapText="1"/>
    </xf>
    <xf numFmtId="0" fontId="10" fillId="0" borderId="2" xfId="0" applyFont="1" applyBorder="1" applyAlignment="1">
      <alignment horizontal="center" vertical="center"/>
    </xf>
    <xf numFmtId="0" fontId="10" fillId="0" borderId="0" xfId="0" applyFont="1" applyBorder="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tabSelected="1" topLeftCell="I1" zoomScaleNormal="100" workbookViewId="0">
      <selection activeCell="A23" sqref="A23:P23"/>
    </sheetView>
  </sheetViews>
  <sheetFormatPr defaultRowHeight="16.5" x14ac:dyDescent="0.25"/>
  <cols>
    <col min="1" max="1" width="10.875" bestFit="1" customWidth="1"/>
    <col min="2" max="7" width="11.625" bestFit="1" customWidth="1"/>
    <col min="8" max="8" width="21.75" bestFit="1" customWidth="1"/>
    <col min="9" max="9" width="24.625" bestFit="1" customWidth="1"/>
    <col min="10" max="10" width="22.125" customWidth="1"/>
    <col min="11" max="11" width="16.375" customWidth="1"/>
    <col min="12" max="12" width="21.125" customWidth="1"/>
    <col min="13" max="13" width="19.375" customWidth="1"/>
    <col min="14" max="14" width="22.125" customWidth="1"/>
    <col min="15" max="15" width="16.375" customWidth="1"/>
    <col min="16" max="16" width="15.25" customWidth="1"/>
  </cols>
  <sheetData>
    <row r="1" spans="1:16" s="1" customFormat="1" ht="39" customHeight="1" thickBot="1" x14ac:dyDescent="0.3">
      <c r="A1" s="21" t="s">
        <v>40</v>
      </c>
      <c r="B1" s="21"/>
      <c r="C1" s="21"/>
      <c r="D1" s="21"/>
      <c r="E1" s="21"/>
      <c r="F1" s="21"/>
      <c r="G1" s="21"/>
      <c r="H1" s="21"/>
      <c r="I1" s="21"/>
      <c r="J1" s="21"/>
      <c r="K1" s="21"/>
      <c r="L1" s="21"/>
      <c r="M1" s="21"/>
      <c r="N1" s="21"/>
      <c r="O1" s="21"/>
      <c r="P1" s="21"/>
    </row>
    <row r="2" spans="1:16" s="13" customFormat="1" ht="39" customHeight="1" thickTop="1" thickBot="1" x14ac:dyDescent="0.3">
      <c r="A2" s="22" t="s">
        <v>0</v>
      </c>
      <c r="B2" s="23" t="s">
        <v>8</v>
      </c>
      <c r="C2" s="23"/>
      <c r="D2" s="23" t="s">
        <v>9</v>
      </c>
      <c r="E2" s="23"/>
      <c r="F2" s="23" t="s">
        <v>10</v>
      </c>
      <c r="G2" s="23"/>
      <c r="H2" s="23" t="s">
        <v>17</v>
      </c>
      <c r="I2" s="23" t="s">
        <v>18</v>
      </c>
      <c r="J2" s="24" t="s">
        <v>13</v>
      </c>
      <c r="K2" s="23" t="s">
        <v>33</v>
      </c>
      <c r="L2" s="23" t="s">
        <v>20</v>
      </c>
      <c r="M2" s="23" t="s">
        <v>19</v>
      </c>
      <c r="N2" s="24" t="s">
        <v>14</v>
      </c>
      <c r="O2" s="23" t="s">
        <v>34</v>
      </c>
      <c r="P2" s="18" t="s">
        <v>3</v>
      </c>
    </row>
    <row r="3" spans="1:16" s="13" customFormat="1" ht="18" customHeight="1" thickTop="1" thickBot="1" x14ac:dyDescent="0.3">
      <c r="A3" s="22"/>
      <c r="B3" s="7" t="s">
        <v>2</v>
      </c>
      <c r="C3" s="7" t="s">
        <v>1</v>
      </c>
      <c r="D3" s="7" t="s">
        <v>2</v>
      </c>
      <c r="E3" s="7" t="s">
        <v>1</v>
      </c>
      <c r="F3" s="7" t="s">
        <v>2</v>
      </c>
      <c r="G3" s="7" t="s">
        <v>1</v>
      </c>
      <c r="H3" s="23"/>
      <c r="I3" s="23"/>
      <c r="J3" s="24"/>
      <c r="K3" s="23"/>
      <c r="L3" s="23"/>
      <c r="M3" s="23"/>
      <c r="N3" s="24"/>
      <c r="O3" s="23"/>
      <c r="P3" s="18"/>
    </row>
    <row r="4" spans="1:16" s="13" customFormat="1" ht="49.5" customHeight="1" thickTop="1" thickBot="1" x14ac:dyDescent="0.3">
      <c r="A4" s="22"/>
      <c r="B4" s="7" t="s">
        <v>6</v>
      </c>
      <c r="C4" s="7" t="s">
        <v>7</v>
      </c>
      <c r="D4" s="7" t="s">
        <v>6</v>
      </c>
      <c r="E4" s="7" t="s">
        <v>7</v>
      </c>
      <c r="F4" s="7" t="s">
        <v>6</v>
      </c>
      <c r="G4" s="7" t="s">
        <v>7</v>
      </c>
      <c r="H4" s="23"/>
      <c r="I4" s="23"/>
      <c r="J4" s="24"/>
      <c r="K4" s="23"/>
      <c r="L4" s="23"/>
      <c r="M4" s="23"/>
      <c r="N4" s="24"/>
      <c r="O4" s="23"/>
      <c r="P4" s="18"/>
    </row>
    <row r="5" spans="1:16" s="2" customFormat="1" ht="45" customHeight="1" thickTop="1" thickBot="1" x14ac:dyDescent="0.3">
      <c r="A5" s="3" t="s">
        <v>12</v>
      </c>
      <c r="B5" s="8">
        <v>12</v>
      </c>
      <c r="C5" s="9">
        <v>0</v>
      </c>
      <c r="D5" s="8">
        <v>6</v>
      </c>
      <c r="E5" s="9">
        <v>0</v>
      </c>
      <c r="F5" s="8">
        <v>4</v>
      </c>
      <c r="G5" s="9">
        <v>0</v>
      </c>
      <c r="H5" s="8">
        <v>14.3</v>
      </c>
      <c r="I5" s="9">
        <f>B5*H5+D5*H5+F5*H5</f>
        <v>314.60000000000002</v>
      </c>
      <c r="J5" s="9">
        <f>I5*110%</f>
        <v>346.06000000000006</v>
      </c>
      <c r="K5" s="11">
        <f>J5/12.8</f>
        <v>27.035937500000003</v>
      </c>
      <c r="L5" s="8">
        <v>2</v>
      </c>
      <c r="M5" s="10">
        <f>I5+(L5*B5+L5*D5+L5*F5)</f>
        <v>358.6</v>
      </c>
      <c r="N5" s="10">
        <f>M5*110%</f>
        <v>394.46000000000004</v>
      </c>
      <c r="O5" s="12">
        <f>N5/12.8</f>
        <v>30.817187500000003</v>
      </c>
      <c r="P5" s="4" t="s">
        <v>15</v>
      </c>
    </row>
    <row r="6" spans="1:16" ht="17.25" thickTop="1" x14ac:dyDescent="0.25">
      <c r="A6" s="26" t="s">
        <v>16</v>
      </c>
      <c r="B6" s="26"/>
      <c r="C6" s="26"/>
      <c r="D6" s="26"/>
      <c r="E6" s="26"/>
      <c r="F6" s="26"/>
      <c r="G6" s="26"/>
      <c r="H6" s="26"/>
      <c r="I6" s="26"/>
      <c r="J6" s="26"/>
      <c r="K6" s="26"/>
      <c r="L6" s="26"/>
      <c r="M6" s="26"/>
      <c r="N6" s="26"/>
      <c r="O6" s="26"/>
      <c r="P6" s="26"/>
    </row>
    <row r="7" spans="1:16" x14ac:dyDescent="0.25">
      <c r="A7" s="27" t="s">
        <v>21</v>
      </c>
      <c r="B7" s="27"/>
      <c r="C7" s="27"/>
      <c r="D7" s="27"/>
      <c r="E7" s="27"/>
      <c r="F7" s="27"/>
      <c r="G7" s="27"/>
      <c r="H7" s="27"/>
      <c r="I7" s="27"/>
      <c r="J7" s="27"/>
      <c r="K7" s="27"/>
      <c r="L7" s="27"/>
      <c r="M7" s="27"/>
      <c r="N7" s="27"/>
      <c r="O7" s="27"/>
      <c r="P7" s="27"/>
    </row>
    <row r="8" spans="1:16" ht="28.5" customHeight="1" x14ac:dyDescent="0.25">
      <c r="A8" s="20" t="s">
        <v>22</v>
      </c>
      <c r="B8" s="27"/>
      <c r="C8" s="27"/>
      <c r="D8" s="27"/>
      <c r="E8" s="27"/>
      <c r="F8" s="27"/>
      <c r="G8" s="27"/>
      <c r="H8" s="27"/>
      <c r="I8" s="27"/>
      <c r="J8" s="27"/>
      <c r="K8" s="27"/>
      <c r="L8" s="27"/>
      <c r="M8" s="27"/>
      <c r="N8" s="27"/>
      <c r="O8" s="27"/>
      <c r="P8" s="27"/>
    </row>
    <row r="9" spans="1:16" x14ac:dyDescent="0.25">
      <c r="A9" s="15"/>
      <c r="B9" s="14"/>
      <c r="C9" s="14"/>
      <c r="D9" s="14"/>
      <c r="E9" s="14"/>
      <c r="F9" s="14"/>
      <c r="G9" s="14"/>
      <c r="H9" s="14"/>
      <c r="I9" s="14"/>
      <c r="J9" s="14"/>
      <c r="K9" s="14"/>
      <c r="L9" s="14"/>
      <c r="M9" s="14"/>
      <c r="N9" s="14"/>
      <c r="O9" s="14"/>
      <c r="P9" s="14"/>
    </row>
    <row r="10" spans="1:16" ht="39" customHeight="1" thickBot="1" x14ac:dyDescent="0.3">
      <c r="A10" s="21" t="s">
        <v>41</v>
      </c>
      <c r="B10" s="21"/>
      <c r="C10" s="21"/>
      <c r="D10" s="21"/>
      <c r="E10" s="21"/>
      <c r="F10" s="21"/>
      <c r="G10" s="21"/>
      <c r="H10" s="21"/>
      <c r="I10" s="21"/>
      <c r="J10" s="21"/>
      <c r="K10" s="21"/>
      <c r="L10" s="21"/>
      <c r="M10" s="21"/>
      <c r="N10" s="21"/>
      <c r="O10" s="21"/>
      <c r="P10" s="21"/>
    </row>
    <row r="11" spans="1:16" ht="39" customHeight="1" thickTop="1" thickBot="1" x14ac:dyDescent="0.3">
      <c r="A11" s="22" t="s">
        <v>0</v>
      </c>
      <c r="B11" s="23" t="s">
        <v>8</v>
      </c>
      <c r="C11" s="23"/>
      <c r="D11" s="23" t="s">
        <v>9</v>
      </c>
      <c r="E11" s="23"/>
      <c r="F11" s="23" t="s">
        <v>10</v>
      </c>
      <c r="G11" s="23"/>
      <c r="H11" s="23" t="s">
        <v>23</v>
      </c>
      <c r="I11" s="23" t="s">
        <v>24</v>
      </c>
      <c r="J11" s="24" t="s">
        <v>25</v>
      </c>
      <c r="K11" s="23" t="s">
        <v>36</v>
      </c>
      <c r="L11" s="23" t="s">
        <v>30</v>
      </c>
      <c r="M11" s="23" t="s">
        <v>19</v>
      </c>
      <c r="N11" s="24" t="s">
        <v>25</v>
      </c>
      <c r="O11" s="23" t="s">
        <v>35</v>
      </c>
      <c r="P11" s="18" t="s">
        <v>3</v>
      </c>
    </row>
    <row r="12" spans="1:16" ht="18" customHeight="1" thickTop="1" thickBot="1" x14ac:dyDescent="0.3">
      <c r="A12" s="22"/>
      <c r="B12" s="7" t="s">
        <v>2</v>
      </c>
      <c r="C12" s="7" t="s">
        <v>1</v>
      </c>
      <c r="D12" s="7" t="s">
        <v>2</v>
      </c>
      <c r="E12" s="7" t="s">
        <v>1</v>
      </c>
      <c r="F12" s="7" t="s">
        <v>2</v>
      </c>
      <c r="G12" s="7" t="s">
        <v>1</v>
      </c>
      <c r="H12" s="23"/>
      <c r="I12" s="23"/>
      <c r="J12" s="24"/>
      <c r="K12" s="23"/>
      <c r="L12" s="23"/>
      <c r="M12" s="23"/>
      <c r="N12" s="24"/>
      <c r="O12" s="23"/>
      <c r="P12" s="18"/>
    </row>
    <row r="13" spans="1:16" ht="49.5" customHeight="1" thickTop="1" thickBot="1" x14ac:dyDescent="0.3">
      <c r="A13" s="22"/>
      <c r="B13" s="7" t="s">
        <v>6</v>
      </c>
      <c r="C13" s="7" t="s">
        <v>7</v>
      </c>
      <c r="D13" s="7" t="s">
        <v>6</v>
      </c>
      <c r="E13" s="7" t="s">
        <v>7</v>
      </c>
      <c r="F13" s="7" t="s">
        <v>6</v>
      </c>
      <c r="G13" s="7" t="s">
        <v>7</v>
      </c>
      <c r="H13" s="23"/>
      <c r="I13" s="23"/>
      <c r="J13" s="24"/>
      <c r="K13" s="23"/>
      <c r="L13" s="23"/>
      <c r="M13" s="23"/>
      <c r="N13" s="24"/>
      <c r="O13" s="23"/>
      <c r="P13" s="18"/>
    </row>
    <row r="14" spans="1:16" ht="52.5" thickTop="1" thickBot="1" x14ac:dyDescent="0.3">
      <c r="A14" s="5" t="s">
        <v>4</v>
      </c>
      <c r="B14" s="16">
        <f t="shared" ref="B14:I14" si="0">B5</f>
        <v>12</v>
      </c>
      <c r="C14" s="9">
        <f t="shared" si="0"/>
        <v>0</v>
      </c>
      <c r="D14" s="16">
        <f t="shared" si="0"/>
        <v>6</v>
      </c>
      <c r="E14" s="9">
        <f t="shared" si="0"/>
        <v>0</v>
      </c>
      <c r="F14" s="16">
        <f t="shared" si="0"/>
        <v>4</v>
      </c>
      <c r="G14" s="9">
        <f t="shared" si="0"/>
        <v>0</v>
      </c>
      <c r="H14" s="16">
        <f t="shared" si="0"/>
        <v>14.3</v>
      </c>
      <c r="I14" s="9">
        <f t="shared" si="0"/>
        <v>314.60000000000002</v>
      </c>
      <c r="J14" s="9">
        <f>I14*150%</f>
        <v>471.90000000000003</v>
      </c>
      <c r="K14" s="11">
        <f>J14/12</f>
        <v>39.325000000000003</v>
      </c>
      <c r="L14" s="16">
        <f>L5</f>
        <v>2</v>
      </c>
      <c r="M14" s="10">
        <f>I14+(L14*B14+L14*D14+L14*F14)</f>
        <v>358.6</v>
      </c>
      <c r="N14" s="10">
        <f>M14*150%</f>
        <v>537.90000000000009</v>
      </c>
      <c r="O14" s="12">
        <f>N14/12</f>
        <v>44.82500000000001</v>
      </c>
      <c r="P14" s="4" t="s">
        <v>37</v>
      </c>
    </row>
    <row r="15" spans="1:16" ht="17.25" thickTop="1" x14ac:dyDescent="0.25">
      <c r="A15" s="19" t="s">
        <v>26</v>
      </c>
      <c r="B15" s="19"/>
      <c r="C15" s="19"/>
      <c r="D15" s="19"/>
      <c r="E15" s="19"/>
      <c r="F15" s="19"/>
      <c r="G15" s="19"/>
      <c r="H15" s="19"/>
      <c r="I15" s="19"/>
      <c r="J15" s="19"/>
      <c r="K15" s="19"/>
      <c r="L15" s="19"/>
      <c r="M15" s="19"/>
      <c r="N15" s="19"/>
      <c r="O15" s="19"/>
      <c r="P15" s="19"/>
    </row>
    <row r="16" spans="1:16" x14ac:dyDescent="0.25">
      <c r="A16" s="20" t="s">
        <v>39</v>
      </c>
      <c r="B16" s="20"/>
      <c r="C16" s="20"/>
      <c r="D16" s="20"/>
      <c r="E16" s="20"/>
      <c r="F16" s="20"/>
      <c r="G16" s="20"/>
      <c r="H16" s="20"/>
      <c r="I16" s="20"/>
      <c r="J16" s="20"/>
      <c r="K16" s="20"/>
      <c r="L16" s="20"/>
      <c r="M16" s="20"/>
      <c r="N16" s="20"/>
      <c r="O16" s="20"/>
      <c r="P16" s="20"/>
    </row>
    <row r="17" spans="1:16" x14ac:dyDescent="0.25">
      <c r="A17" s="15"/>
      <c r="B17" s="15"/>
      <c r="C17" s="15"/>
      <c r="D17" s="15"/>
      <c r="E17" s="15"/>
      <c r="F17" s="15"/>
      <c r="G17" s="15"/>
      <c r="H17" s="15"/>
      <c r="I17" s="15"/>
      <c r="J17" s="15"/>
      <c r="K17" s="15"/>
      <c r="L17" s="15"/>
      <c r="M17" s="15"/>
      <c r="N17" s="15"/>
      <c r="O17" s="15"/>
      <c r="P17" s="15"/>
    </row>
    <row r="18" spans="1:16" ht="39" customHeight="1" thickBot="1" x14ac:dyDescent="0.3">
      <c r="A18" s="21" t="s">
        <v>42</v>
      </c>
      <c r="B18" s="21"/>
      <c r="C18" s="21"/>
      <c r="D18" s="21"/>
      <c r="E18" s="21"/>
      <c r="F18" s="21"/>
      <c r="G18" s="21"/>
      <c r="H18" s="21"/>
      <c r="I18" s="21"/>
      <c r="J18" s="21"/>
      <c r="K18" s="21"/>
      <c r="L18" s="21"/>
      <c r="M18" s="21"/>
      <c r="N18" s="21"/>
      <c r="O18" s="21"/>
      <c r="P18" s="21"/>
    </row>
    <row r="19" spans="1:16" ht="39" customHeight="1" thickTop="1" thickBot="1" x14ac:dyDescent="0.3">
      <c r="A19" s="22" t="s">
        <v>0</v>
      </c>
      <c r="B19" s="23" t="s">
        <v>8</v>
      </c>
      <c r="C19" s="23"/>
      <c r="D19" s="23" t="s">
        <v>9</v>
      </c>
      <c r="E19" s="23"/>
      <c r="F19" s="23" t="s">
        <v>10</v>
      </c>
      <c r="G19" s="23"/>
      <c r="H19" s="23" t="s">
        <v>27</v>
      </c>
      <c r="I19" s="23" t="s">
        <v>24</v>
      </c>
      <c r="J19" s="23" t="s">
        <v>28</v>
      </c>
      <c r="K19" s="23" t="s">
        <v>29</v>
      </c>
      <c r="L19" s="23" t="s">
        <v>30</v>
      </c>
      <c r="M19" s="23" t="s">
        <v>31</v>
      </c>
      <c r="N19" s="23" t="s">
        <v>11</v>
      </c>
      <c r="O19" s="23" t="s">
        <v>32</v>
      </c>
      <c r="P19" s="18" t="s">
        <v>3</v>
      </c>
    </row>
    <row r="20" spans="1:16" ht="18" thickTop="1" thickBot="1" x14ac:dyDescent="0.3">
      <c r="A20" s="22"/>
      <c r="B20" s="7" t="s">
        <v>2</v>
      </c>
      <c r="C20" s="7" t="s">
        <v>1</v>
      </c>
      <c r="D20" s="7" t="s">
        <v>2</v>
      </c>
      <c r="E20" s="7" t="s">
        <v>1</v>
      </c>
      <c r="F20" s="7" t="s">
        <v>2</v>
      </c>
      <c r="G20" s="7" t="s">
        <v>1</v>
      </c>
      <c r="H20" s="23"/>
      <c r="I20" s="23"/>
      <c r="J20" s="23"/>
      <c r="K20" s="23"/>
      <c r="L20" s="23"/>
      <c r="M20" s="23"/>
      <c r="N20" s="23"/>
      <c r="O20" s="23"/>
      <c r="P20" s="18"/>
    </row>
    <row r="21" spans="1:16" ht="49.5" customHeight="1" thickTop="1" thickBot="1" x14ac:dyDescent="0.3">
      <c r="A21" s="22"/>
      <c r="B21" s="7" t="s">
        <v>6</v>
      </c>
      <c r="C21" s="7" t="s">
        <v>7</v>
      </c>
      <c r="D21" s="7" t="s">
        <v>6</v>
      </c>
      <c r="E21" s="7" t="s">
        <v>7</v>
      </c>
      <c r="F21" s="7" t="s">
        <v>6</v>
      </c>
      <c r="G21" s="7" t="s">
        <v>7</v>
      </c>
      <c r="H21" s="23"/>
      <c r="I21" s="23"/>
      <c r="J21" s="23"/>
      <c r="K21" s="23"/>
      <c r="L21" s="23"/>
      <c r="M21" s="23"/>
      <c r="N21" s="23"/>
      <c r="O21" s="23"/>
      <c r="P21" s="18"/>
    </row>
    <row r="22" spans="1:16" ht="52.5" thickTop="1" thickBot="1" x14ac:dyDescent="0.3">
      <c r="A22" s="6" t="s">
        <v>5</v>
      </c>
      <c r="B22" s="17">
        <f t="shared" ref="B22:G22" si="1">B5</f>
        <v>12</v>
      </c>
      <c r="C22" s="9">
        <f t="shared" si="1"/>
        <v>0</v>
      </c>
      <c r="D22" s="17">
        <f t="shared" si="1"/>
        <v>6</v>
      </c>
      <c r="E22" s="9">
        <f t="shared" si="1"/>
        <v>0</v>
      </c>
      <c r="F22" s="17">
        <f t="shared" si="1"/>
        <v>4</v>
      </c>
      <c r="G22" s="9">
        <f t="shared" si="1"/>
        <v>0</v>
      </c>
      <c r="H22" s="17">
        <v>14.3</v>
      </c>
      <c r="I22" s="9">
        <f>I5</f>
        <v>314.60000000000002</v>
      </c>
      <c r="J22" s="9">
        <f>I22*180%</f>
        <v>566.28000000000009</v>
      </c>
      <c r="K22" s="11">
        <f>J22/12</f>
        <v>47.190000000000005</v>
      </c>
      <c r="L22" s="17">
        <f>L5</f>
        <v>2</v>
      </c>
      <c r="M22" s="10">
        <f>I22+(L22*B22+L22*D22+L22*F22)</f>
        <v>358.6</v>
      </c>
      <c r="N22" s="10">
        <f>M22*180%</f>
        <v>645.48</v>
      </c>
      <c r="O22" s="12">
        <f>N22/12</f>
        <v>53.79</v>
      </c>
      <c r="P22" s="4" t="s">
        <v>38</v>
      </c>
    </row>
    <row r="23" spans="1:16" ht="17.25" thickTop="1" x14ac:dyDescent="0.25">
      <c r="A23" s="25">
        <f>H5</f>
        <v>14.3</v>
      </c>
      <c r="B23" s="20"/>
      <c r="C23" s="20"/>
      <c r="D23" s="20"/>
      <c r="E23" s="20"/>
      <c r="F23" s="20"/>
      <c r="G23" s="20"/>
      <c r="H23" s="20"/>
      <c r="I23" s="20"/>
      <c r="J23" s="20"/>
      <c r="K23" s="20"/>
      <c r="L23" s="20"/>
      <c r="M23" s="20"/>
      <c r="N23" s="20"/>
      <c r="O23" s="20"/>
      <c r="P23" s="20"/>
    </row>
    <row r="24" spans="1:16" ht="28.5" customHeight="1" x14ac:dyDescent="0.25">
      <c r="A24" s="15"/>
      <c r="B24" s="14"/>
      <c r="C24" s="14"/>
      <c r="D24" s="14"/>
      <c r="E24" s="14"/>
      <c r="F24" s="14"/>
      <c r="G24" s="14"/>
      <c r="H24" s="14"/>
      <c r="I24" s="14"/>
      <c r="J24" s="14"/>
      <c r="K24" s="14"/>
      <c r="L24" s="14"/>
      <c r="M24" s="14"/>
      <c r="N24" s="14"/>
      <c r="O24" s="14"/>
      <c r="P24" s="14"/>
    </row>
    <row r="25" spans="1:16" ht="28.5" customHeight="1" x14ac:dyDescent="0.25">
      <c r="A25" s="15"/>
      <c r="B25" s="14"/>
      <c r="C25" s="14"/>
      <c r="D25" s="14"/>
      <c r="E25" s="14"/>
      <c r="F25" s="14"/>
      <c r="G25" s="14"/>
      <c r="H25" s="14"/>
      <c r="I25" s="14"/>
      <c r="J25" s="14"/>
      <c r="K25" s="14"/>
      <c r="L25" s="14"/>
      <c r="M25" s="14"/>
      <c r="N25" s="14"/>
      <c r="O25" s="14"/>
      <c r="P25" s="14"/>
    </row>
    <row r="26" spans="1:16" x14ac:dyDescent="0.25">
      <c r="A26" s="14"/>
      <c r="B26" s="14"/>
      <c r="C26" s="14"/>
      <c r="D26" s="14"/>
      <c r="E26" s="14"/>
      <c r="F26" s="14"/>
      <c r="G26" s="14"/>
      <c r="H26" s="14"/>
      <c r="I26" s="14"/>
      <c r="J26" s="14"/>
      <c r="K26" s="14"/>
      <c r="L26" s="14"/>
      <c r="M26" s="14"/>
      <c r="N26" s="14"/>
      <c r="O26" s="14"/>
      <c r="P26" s="14"/>
    </row>
  </sheetData>
  <mergeCells count="48">
    <mergeCell ref="A1:P1"/>
    <mergeCell ref="O2:O4"/>
    <mergeCell ref="P2:P4"/>
    <mergeCell ref="F2:G2"/>
    <mergeCell ref="H2:H4"/>
    <mergeCell ref="B2:C2"/>
    <mergeCell ref="A2:A4"/>
    <mergeCell ref="J2:J4"/>
    <mergeCell ref="K2:K4"/>
    <mergeCell ref="M2:M4"/>
    <mergeCell ref="A23:P23"/>
    <mergeCell ref="I2:I4"/>
    <mergeCell ref="A6:P6"/>
    <mergeCell ref="L2:L4"/>
    <mergeCell ref="N2:N4"/>
    <mergeCell ref="D2:E2"/>
    <mergeCell ref="A8:P8"/>
    <mergeCell ref="A7:P7"/>
    <mergeCell ref="A10:P10"/>
    <mergeCell ref="A11:A13"/>
    <mergeCell ref="B11:C11"/>
    <mergeCell ref="D11:E11"/>
    <mergeCell ref="F11:G11"/>
    <mergeCell ref="H11:H13"/>
    <mergeCell ref="I11:I13"/>
    <mergeCell ref="J11:J13"/>
    <mergeCell ref="O19:O21"/>
    <mergeCell ref="K11:K13"/>
    <mergeCell ref="L11:L13"/>
    <mergeCell ref="M11:M13"/>
    <mergeCell ref="N11:N13"/>
    <mergeCell ref="O11:O13"/>
    <mergeCell ref="P19:P21"/>
    <mergeCell ref="P11:P13"/>
    <mergeCell ref="A15:P15"/>
    <mergeCell ref="A16:P16"/>
    <mergeCell ref="A18:P18"/>
    <mergeCell ref="A19:A21"/>
    <mergeCell ref="B19:C19"/>
    <mergeCell ref="D19:E19"/>
    <mergeCell ref="F19:G19"/>
    <mergeCell ref="H19:H21"/>
    <mergeCell ref="I19:I21"/>
    <mergeCell ref="J19:J21"/>
    <mergeCell ref="K19:K21"/>
    <mergeCell ref="L19:L21"/>
    <mergeCell ref="M19:M21"/>
    <mergeCell ref="N19:N21"/>
  </mergeCells>
  <phoneticPr fontId="1"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Street Lamps DC UPS System Calc</vt:lpstr>
    </vt:vector>
  </TitlesOfParts>
  <Company>IO-Power Technology Co., Ltd.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Jacky Cheng</dc:creator>
  <cp:lastModifiedBy>Jacky Cheng</cp:lastModifiedBy>
  <dcterms:created xsi:type="dcterms:W3CDTF">2012-04-04T03:25:59Z</dcterms:created>
  <dcterms:modified xsi:type="dcterms:W3CDTF">2012-07-11T09:13:44Z</dcterms:modified>
</cp:coreProperties>
</file>