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13995" windowHeight="4320" tabRatio="793"/>
  </bookViews>
  <sheets>
    <sheet name="Outdoor DC UPS System Calculat" sheetId="2" r:id="rId1"/>
  </sheets>
  <calcPr calcId="145621"/>
</workbook>
</file>

<file path=xl/calcChain.xml><?xml version="1.0" encoding="utf-8"?>
<calcChain xmlns="http://schemas.openxmlformats.org/spreadsheetml/2006/main">
  <c r="H20" i="2" l="1"/>
  <c r="G20" i="2"/>
  <c r="F20" i="2"/>
  <c r="E20" i="2"/>
  <c r="D20" i="2"/>
  <c r="C20" i="2"/>
  <c r="B20" i="2"/>
  <c r="H12" i="2"/>
  <c r="G12" i="2"/>
  <c r="F12" i="2"/>
  <c r="E12" i="2"/>
  <c r="D12" i="2"/>
  <c r="C12" i="2"/>
  <c r="B12" i="2"/>
  <c r="I20" i="2" l="1"/>
  <c r="I12" i="2"/>
  <c r="J20" i="2" l="1"/>
  <c r="K20" i="2" s="1"/>
  <c r="J12" i="2"/>
  <c r="K12" i="2" s="1"/>
  <c r="I5" i="2"/>
  <c r="J5" i="2" l="1"/>
  <c r="K5" i="2" s="1"/>
</calcChain>
</file>

<file path=xl/sharedStrings.xml><?xml version="1.0" encoding="utf-8"?>
<sst xmlns="http://schemas.openxmlformats.org/spreadsheetml/2006/main" count="76" uniqueCount="31">
  <si>
    <t>夜間</t>
    <phoneticPr fontId="1" type="noConversion"/>
  </si>
  <si>
    <t>日間</t>
    <phoneticPr fontId="1" type="noConversion"/>
  </si>
  <si>
    <t>分項</t>
    <phoneticPr fontId="1" type="noConversion"/>
  </si>
  <si>
    <t>藍色區域
請填入數據</t>
    <phoneticPr fontId="1" type="noConversion"/>
  </si>
  <si>
    <t>備註</t>
    <phoneticPr fontId="1" type="noConversion"/>
  </si>
  <si>
    <t>紅色區域
自動填入</t>
    <phoneticPr fontId="1" type="noConversion"/>
  </si>
  <si>
    <t>橘色區域
自動填入</t>
    <phoneticPr fontId="1" type="noConversion"/>
  </si>
  <si>
    <t>06:00-18:00</t>
    <phoneticPr fontId="1" type="noConversion"/>
  </si>
  <si>
    <t>18:00-06:00</t>
    <phoneticPr fontId="1" type="noConversion"/>
  </si>
  <si>
    <t>設備No.1
耗電量</t>
    <phoneticPr fontId="1" type="noConversion"/>
  </si>
  <si>
    <t>設備No.2
耗電量</t>
    <phoneticPr fontId="1" type="noConversion"/>
  </si>
  <si>
    <t>設備No.3
耗電量</t>
    <phoneticPr fontId="1" type="noConversion"/>
  </si>
  <si>
    <t>Ps1: 一般鋰電池的計算公式與深循環電池計算方式相似'可比照此計算公式</t>
    <phoneticPr fontId="1" type="noConversion"/>
  </si>
  <si>
    <t>Ps2: 特別注意,深循環鉛酸電池充放電使用壽命身受溫度影響,溫度若每提高8攝氏度,循環使用次數就會減少50% (一般鉛酸電池的使用循環次數以25攝氏度為運作溫度定義)</t>
    <phoneticPr fontId="1" type="noConversion"/>
  </si>
  <si>
    <t>Ps1: 特別注意,鉛酸電池充放電使用壽命身受溫度影響,溫度若每提高8攝氏度,循環使用次數就會減少50% (一般鉛酸電池的使用循環次數以25攝氏度為運作溫度定義)</t>
    <phoneticPr fontId="1" type="noConversion"/>
  </si>
  <si>
    <t>設計停電
耗電時數
小時</t>
    <phoneticPr fontId="1" type="noConversion"/>
  </si>
  <si>
    <r>
      <t xml:space="preserve">臨時停電
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</si>
  <si>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臨時停電
總耗電量
</t>
    </r>
    <r>
      <rPr>
        <b/>
        <sz val="12"/>
        <color theme="1"/>
        <rFont val="Arial Unicode MS"/>
        <family val="2"/>
        <charset val="136"/>
      </rPr>
      <t>W</t>
    </r>
    <phoneticPr fontId="1" type="noConversion"/>
  </si>
  <si>
    <r>
      <t xml:space="preserve">需鐵鋰電池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以12.8V電壓定義</t>
    </r>
    <phoneticPr fontId="1" type="noConversion"/>
  </si>
  <si>
    <t>6年內都不需
更換電池</t>
    <phoneticPr fontId="1" type="noConversion"/>
  </si>
  <si>
    <r>
      <t xml:space="preserve">6年電池老化
衰減加計比率
</t>
    </r>
    <r>
      <rPr>
        <sz val="12"/>
        <color rgb="FFFF0000"/>
        <rFont val="標楷體"/>
        <family val="4"/>
        <charset val="136"/>
      </rPr>
      <t xml:space="preserve">磷酸鐵鋰6年
降到90%計算
</t>
    </r>
    <r>
      <rPr>
        <b/>
        <sz val="12"/>
        <color rgb="FFFF0000"/>
        <rFont val="Arial Unicode MS"/>
        <family val="2"/>
        <charset val="136"/>
      </rPr>
      <t>W</t>
    </r>
    <phoneticPr fontId="1" type="noConversion"/>
  </si>
  <si>
    <t>備註1:因應您當地架設長效型不斷電系統的低溫環境差異,請參考磷酸鐵鋰電池低溫放電容量,進行增加備援電力容量加成或進行電池加溫保護工程(埋於地下或加強包覆保溫)
-10°C :電池容量 60% &amp; -20°C :電池容量 48%</t>
    <phoneticPr fontId="1" type="noConversion"/>
  </si>
  <si>
    <r>
      <t xml:space="preserve">需深循環鉛酸電池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以12V電壓定義</t>
    </r>
    <phoneticPr fontId="1" type="noConversion"/>
  </si>
  <si>
    <r>
      <rPr>
        <sz val="12"/>
        <color theme="1"/>
        <rFont val="Arial Unicode MS"/>
        <family val="2"/>
        <charset val="136"/>
      </rPr>
      <t>6</t>
    </r>
    <r>
      <rPr>
        <sz val="12"/>
        <color theme="1"/>
        <rFont val="標楷體"/>
        <family val="4"/>
        <charset val="136"/>
      </rPr>
      <t>年電池老化
衰減加計比率
深循環鉛酸電池</t>
    </r>
    <r>
      <rPr>
        <sz val="12"/>
        <color theme="1"/>
        <rFont val="Arial Unicode MS"/>
        <family val="2"/>
        <charset val="136"/>
      </rPr>
      <t>1</t>
    </r>
    <r>
      <rPr>
        <sz val="12"/>
        <color theme="1"/>
        <rFont val="標楷體"/>
        <family val="4"/>
        <charset val="136"/>
      </rPr>
      <t>年
降到</t>
    </r>
    <r>
      <rPr>
        <sz val="12"/>
        <color theme="1"/>
        <rFont val="Arial Unicode MS"/>
        <family val="2"/>
        <charset val="136"/>
      </rPr>
      <t>70%</t>
    </r>
    <r>
      <rPr>
        <sz val="12"/>
        <color theme="1"/>
        <rFont val="標楷體"/>
        <family val="4"/>
        <charset val="136"/>
      </rPr>
      <t>計算</t>
    </r>
    <r>
      <rPr>
        <sz val="12"/>
        <color rgb="FFFF0000"/>
        <rFont val="標楷體"/>
        <family val="4"/>
        <charset val="136"/>
      </rPr>
      <t xml:space="preserve">
</t>
    </r>
    <r>
      <rPr>
        <b/>
        <sz val="12"/>
        <color rgb="FFFF0000"/>
        <rFont val="Arial Unicode MS"/>
        <family val="2"/>
        <charset val="136"/>
      </rPr>
      <t>W</t>
    </r>
    <phoneticPr fontId="1" type="noConversion"/>
  </si>
  <si>
    <r>
      <t xml:space="preserve">需鉛酸電池
設計容量
</t>
    </r>
    <r>
      <rPr>
        <b/>
        <sz val="12"/>
        <color theme="1"/>
        <rFont val="標楷體"/>
        <family val="4"/>
        <charset val="136"/>
      </rPr>
      <t>Ah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以12V電壓定義</t>
    </r>
    <phoneticPr fontId="1" type="noConversion"/>
  </si>
  <si>
    <t>6年至少需
更換6次電池</t>
    <phoneticPr fontId="1" type="noConversion"/>
  </si>
  <si>
    <t>6年至少需
更換12次電池</t>
    <phoneticPr fontId="1" type="noConversion"/>
  </si>
  <si>
    <t>勁電科技 長效型 室外不斷電供電系統評估計算公式 (磷酸鐵鋰電池)</t>
    <phoneticPr fontId="1" type="noConversion"/>
  </si>
  <si>
    <t>一般型 室外不斷電供電系統評估計算公式 (深循環鉛酸蓄電池)</t>
    <phoneticPr fontId="1" type="noConversion"/>
  </si>
  <si>
    <t>一般型 室外不斷電供電系統評估計算公式 (鉛酸蓄電池)</t>
    <phoneticPr fontId="1" type="noConversion"/>
  </si>
  <si>
    <r>
      <rPr>
        <sz val="12"/>
        <color theme="1"/>
        <rFont val="Arial Unicode MS"/>
        <family val="2"/>
        <charset val="136"/>
      </rPr>
      <t>6</t>
    </r>
    <r>
      <rPr>
        <sz val="12"/>
        <color theme="1"/>
        <rFont val="標楷體"/>
        <family val="4"/>
        <charset val="136"/>
      </rPr>
      <t>年電池老化
衰減加計比率
鉛酸電池</t>
    </r>
    <r>
      <rPr>
        <sz val="12"/>
        <color theme="1"/>
        <rFont val="Arial Unicode MS"/>
        <family val="2"/>
        <charset val="136"/>
      </rPr>
      <t>1</t>
    </r>
    <r>
      <rPr>
        <sz val="12"/>
        <color theme="1"/>
        <rFont val="標楷體"/>
        <family val="4"/>
        <charset val="136"/>
      </rPr>
      <t>年
降到</t>
    </r>
    <r>
      <rPr>
        <sz val="12"/>
        <color theme="1"/>
        <rFont val="Arial Unicode MS"/>
        <family val="2"/>
        <charset val="136"/>
      </rPr>
      <t>50%</t>
    </r>
    <r>
      <rPr>
        <sz val="12"/>
        <color theme="1"/>
        <rFont val="標楷體"/>
        <family val="4"/>
        <charset val="136"/>
      </rPr>
      <t>計算</t>
    </r>
    <r>
      <rPr>
        <sz val="12"/>
        <color rgb="FFFF0000"/>
        <rFont val="標楷體"/>
        <family val="4"/>
        <charset val="136"/>
      </rPr>
      <t xml:space="preserve">
</t>
    </r>
    <r>
      <rPr>
        <b/>
        <sz val="12"/>
        <color rgb="FFFF0000"/>
        <rFont val="Arial Unicode MS"/>
        <family val="2"/>
        <charset val="136"/>
      </rPr>
      <t>W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</si>
</sst>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_);[Red]\(0.0\)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4"/>
      <color theme="0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rgb="FF0070C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0"/>
      <color rgb="FFFF0000"/>
      <name val="Arial Unicode MS"/>
      <family val="2"/>
      <charset val="136"/>
    </font>
    <font>
      <b/>
      <sz val="10"/>
      <color rgb="FFFFC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4"/>
      <color rgb="FF0070C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color rgb="FFFF0000"/>
      <name val="標楷體"/>
      <family val="4"/>
      <charset val="136"/>
    </font>
    <font>
      <sz val="12"/>
      <color theme="1"/>
      <name val="Arial Unicode MS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7" zoomScale="75" zoomScaleNormal="75" workbookViewId="0">
      <selection activeCell="O17" sqref="O17"/>
    </sheetView>
  </sheetViews>
  <sheetFormatPr defaultRowHeight="16.5" x14ac:dyDescent="0.25"/>
  <cols>
    <col min="1" max="1" width="10.25" bestFit="1" customWidth="1"/>
    <col min="2" max="7" width="12.625" bestFit="1" customWidth="1"/>
    <col min="8" max="9" width="9.5" bestFit="1" customWidth="1"/>
    <col min="10" max="10" width="21.375" customWidth="1"/>
    <col min="11" max="11" width="18.375" customWidth="1"/>
    <col min="12" max="12" width="17.125" customWidth="1"/>
  </cols>
  <sheetData>
    <row r="1" spans="1:12" s="1" customFormat="1" ht="37.5" customHeight="1" thickBot="1" x14ac:dyDescent="0.3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" customFormat="1" ht="42.75" customHeight="1" thickTop="1" thickBot="1" x14ac:dyDescent="0.3">
      <c r="A2" s="18" t="s">
        <v>2</v>
      </c>
      <c r="B2" s="22" t="s">
        <v>9</v>
      </c>
      <c r="C2" s="22"/>
      <c r="D2" s="22" t="s">
        <v>10</v>
      </c>
      <c r="E2" s="22"/>
      <c r="F2" s="22" t="s">
        <v>11</v>
      </c>
      <c r="G2" s="22"/>
      <c r="H2" s="22" t="s">
        <v>15</v>
      </c>
      <c r="I2" s="22" t="s">
        <v>17</v>
      </c>
      <c r="J2" s="19" t="s">
        <v>20</v>
      </c>
      <c r="K2" s="22" t="s">
        <v>18</v>
      </c>
      <c r="L2" s="18" t="s">
        <v>4</v>
      </c>
    </row>
    <row r="3" spans="1:12" s="1" customFormat="1" ht="37.5" customHeight="1" thickTop="1" thickBot="1" x14ac:dyDescent="0.3">
      <c r="A3" s="18"/>
      <c r="B3" s="10" t="s">
        <v>1</v>
      </c>
      <c r="C3" s="10" t="s">
        <v>0</v>
      </c>
      <c r="D3" s="10" t="s">
        <v>1</v>
      </c>
      <c r="E3" s="10" t="s">
        <v>0</v>
      </c>
      <c r="F3" s="10" t="s">
        <v>1</v>
      </c>
      <c r="G3" s="10" t="s">
        <v>0</v>
      </c>
      <c r="H3" s="22"/>
      <c r="I3" s="22"/>
      <c r="J3" s="20"/>
      <c r="K3" s="22"/>
      <c r="L3" s="18"/>
    </row>
    <row r="4" spans="1:12" s="1" customFormat="1" ht="16.5" customHeight="1" thickTop="1" thickBot="1" x14ac:dyDescent="0.3">
      <c r="A4" s="18"/>
      <c r="B4" s="14" t="s">
        <v>7</v>
      </c>
      <c r="C4" s="14" t="s">
        <v>8</v>
      </c>
      <c r="D4" s="14" t="s">
        <v>7</v>
      </c>
      <c r="E4" s="14" t="s">
        <v>8</v>
      </c>
      <c r="F4" s="14" t="s">
        <v>7</v>
      </c>
      <c r="G4" s="14" t="s">
        <v>8</v>
      </c>
      <c r="H4" s="22"/>
      <c r="I4" s="22"/>
      <c r="J4" s="21"/>
      <c r="K4" s="22"/>
      <c r="L4" s="18"/>
    </row>
    <row r="5" spans="1:12" s="1" customFormat="1" ht="40.5" customHeight="1" thickTop="1" thickBot="1" x14ac:dyDescent="0.3">
      <c r="A5" s="2" t="s">
        <v>3</v>
      </c>
      <c r="B5" s="7">
        <v>12</v>
      </c>
      <c r="C5" s="8">
        <v>0</v>
      </c>
      <c r="D5" s="7">
        <v>6</v>
      </c>
      <c r="E5" s="8">
        <v>0</v>
      </c>
      <c r="F5" s="7">
        <v>4</v>
      </c>
      <c r="G5" s="8">
        <v>0</v>
      </c>
      <c r="H5" s="7">
        <v>4</v>
      </c>
      <c r="I5" s="8">
        <f>B5*H5+D5*H5+F5*H5</f>
        <v>88</v>
      </c>
      <c r="J5" s="9">
        <f>I5*110%</f>
        <v>96.800000000000011</v>
      </c>
      <c r="K5" s="6">
        <f>J5/12.8</f>
        <v>7.5625000000000009</v>
      </c>
      <c r="L5" s="3" t="s">
        <v>19</v>
      </c>
    </row>
    <row r="6" spans="1:12" ht="30.75" customHeight="1" thickTop="1" x14ac:dyDescent="0.25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s="1" customFormat="1" ht="37.5" customHeight="1" thickBot="1" x14ac:dyDescent="0.3">
      <c r="A8" s="17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s="1" customFormat="1" ht="42.75" customHeight="1" thickTop="1" thickBot="1" x14ac:dyDescent="0.3">
      <c r="A9" s="18" t="s">
        <v>2</v>
      </c>
      <c r="B9" s="22" t="s">
        <v>9</v>
      </c>
      <c r="C9" s="22"/>
      <c r="D9" s="22" t="s">
        <v>10</v>
      </c>
      <c r="E9" s="22"/>
      <c r="F9" s="22" t="s">
        <v>11</v>
      </c>
      <c r="G9" s="22"/>
      <c r="H9" s="22" t="s">
        <v>15</v>
      </c>
      <c r="I9" s="22" t="s">
        <v>17</v>
      </c>
      <c r="J9" s="19" t="s">
        <v>23</v>
      </c>
      <c r="K9" s="22" t="s">
        <v>22</v>
      </c>
      <c r="L9" s="18" t="s">
        <v>4</v>
      </c>
    </row>
    <row r="10" spans="1:12" s="1" customFormat="1" ht="42.75" customHeight="1" thickTop="1" thickBot="1" x14ac:dyDescent="0.3">
      <c r="A10" s="18"/>
      <c r="B10" s="10" t="s">
        <v>1</v>
      </c>
      <c r="C10" s="10" t="s">
        <v>0</v>
      </c>
      <c r="D10" s="10" t="s">
        <v>1</v>
      </c>
      <c r="E10" s="10" t="s">
        <v>0</v>
      </c>
      <c r="F10" s="10" t="s">
        <v>1</v>
      </c>
      <c r="G10" s="10" t="s">
        <v>0</v>
      </c>
      <c r="H10" s="22"/>
      <c r="I10" s="22"/>
      <c r="J10" s="20"/>
      <c r="K10" s="22"/>
      <c r="L10" s="18"/>
    </row>
    <row r="11" spans="1:12" s="1" customFormat="1" ht="16.5" customHeight="1" thickTop="1" thickBot="1" x14ac:dyDescent="0.3">
      <c r="A11" s="18"/>
      <c r="B11" s="14" t="s">
        <v>7</v>
      </c>
      <c r="C11" s="14" t="s">
        <v>8</v>
      </c>
      <c r="D11" s="14" t="s">
        <v>7</v>
      </c>
      <c r="E11" s="14" t="s">
        <v>8</v>
      </c>
      <c r="F11" s="14" t="s">
        <v>7</v>
      </c>
      <c r="G11" s="14" t="s">
        <v>8</v>
      </c>
      <c r="H11" s="22"/>
      <c r="I11" s="22"/>
      <c r="J11" s="21"/>
      <c r="K11" s="22"/>
      <c r="L11" s="18"/>
    </row>
    <row r="12" spans="1:12" s="1" customFormat="1" ht="40.5" customHeight="1" thickTop="1" thickBot="1" x14ac:dyDescent="0.3">
      <c r="A12" s="4" t="s">
        <v>6</v>
      </c>
      <c r="B12" s="12">
        <f t="shared" ref="B12:H12" si="0">B5</f>
        <v>12</v>
      </c>
      <c r="C12" s="8">
        <f t="shared" si="0"/>
        <v>0</v>
      </c>
      <c r="D12" s="12">
        <f t="shared" si="0"/>
        <v>6</v>
      </c>
      <c r="E12" s="8">
        <f t="shared" si="0"/>
        <v>0</v>
      </c>
      <c r="F12" s="12">
        <f t="shared" si="0"/>
        <v>4</v>
      </c>
      <c r="G12" s="8">
        <f t="shared" si="0"/>
        <v>0</v>
      </c>
      <c r="H12" s="12">
        <f t="shared" si="0"/>
        <v>4</v>
      </c>
      <c r="I12" s="8">
        <f>B12*H12+D12*H12+F12*H12</f>
        <v>88</v>
      </c>
      <c r="J12" s="9">
        <f>I12*150%</f>
        <v>132</v>
      </c>
      <c r="K12" s="6">
        <f>J12/12</f>
        <v>11</v>
      </c>
      <c r="L12" s="3" t="s">
        <v>25</v>
      </c>
    </row>
    <row r="13" spans="1:12" ht="17.25" thickTop="1" x14ac:dyDescent="0.25">
      <c r="A13" s="15" t="s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x14ac:dyDescent="0.25">
      <c r="A14" s="16" t="s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30.75" customHeight="1" thickBot="1" x14ac:dyDescent="0.3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48.75" customHeight="1" thickTop="1" thickBot="1" x14ac:dyDescent="0.3">
      <c r="A17" s="18" t="s">
        <v>2</v>
      </c>
      <c r="B17" s="22" t="s">
        <v>9</v>
      </c>
      <c r="C17" s="22"/>
      <c r="D17" s="22" t="s">
        <v>10</v>
      </c>
      <c r="E17" s="22"/>
      <c r="F17" s="22" t="s">
        <v>11</v>
      </c>
      <c r="G17" s="22"/>
      <c r="H17" s="22" t="s">
        <v>15</v>
      </c>
      <c r="I17" s="22" t="s">
        <v>16</v>
      </c>
      <c r="J17" s="19" t="s">
        <v>30</v>
      </c>
      <c r="K17" s="22" t="s">
        <v>24</v>
      </c>
      <c r="L17" s="18" t="s">
        <v>4</v>
      </c>
    </row>
    <row r="18" spans="1:12" ht="40.5" customHeight="1" thickTop="1" thickBot="1" x14ac:dyDescent="0.3">
      <c r="A18" s="18"/>
      <c r="B18" s="10" t="s">
        <v>1</v>
      </c>
      <c r="C18" s="10" t="s">
        <v>0</v>
      </c>
      <c r="D18" s="10" t="s">
        <v>1</v>
      </c>
      <c r="E18" s="10" t="s">
        <v>0</v>
      </c>
      <c r="F18" s="10" t="s">
        <v>1</v>
      </c>
      <c r="G18" s="10" t="s">
        <v>0</v>
      </c>
      <c r="H18" s="22"/>
      <c r="I18" s="22"/>
      <c r="J18" s="20"/>
      <c r="K18" s="22"/>
      <c r="L18" s="18"/>
    </row>
    <row r="19" spans="1:12" ht="18.75" thickTop="1" thickBot="1" x14ac:dyDescent="0.3">
      <c r="A19" s="18"/>
      <c r="B19" s="14" t="s">
        <v>7</v>
      </c>
      <c r="C19" s="14" t="s">
        <v>8</v>
      </c>
      <c r="D19" s="14" t="s">
        <v>7</v>
      </c>
      <c r="E19" s="14" t="s">
        <v>8</v>
      </c>
      <c r="F19" s="14" t="s">
        <v>7</v>
      </c>
      <c r="G19" s="14" t="s">
        <v>8</v>
      </c>
      <c r="H19" s="22"/>
      <c r="I19" s="22"/>
      <c r="J19" s="21"/>
      <c r="K19" s="22"/>
      <c r="L19" s="18"/>
    </row>
    <row r="20" spans="1:12" ht="31.5" thickTop="1" thickBot="1" x14ac:dyDescent="0.3">
      <c r="A20" s="5" t="s">
        <v>5</v>
      </c>
      <c r="B20" s="13">
        <f t="shared" ref="B20:H20" si="1">B5</f>
        <v>12</v>
      </c>
      <c r="C20" s="8">
        <f t="shared" si="1"/>
        <v>0</v>
      </c>
      <c r="D20" s="13">
        <f t="shared" si="1"/>
        <v>6</v>
      </c>
      <c r="E20" s="8">
        <f t="shared" si="1"/>
        <v>0</v>
      </c>
      <c r="F20" s="13">
        <f t="shared" si="1"/>
        <v>4</v>
      </c>
      <c r="G20" s="8">
        <f t="shared" si="1"/>
        <v>0</v>
      </c>
      <c r="H20" s="13">
        <f t="shared" si="1"/>
        <v>4</v>
      </c>
      <c r="I20" s="8">
        <f>B20*H20+D20*H20+F20*H20</f>
        <v>88</v>
      </c>
      <c r="J20" s="9">
        <f>I20*180%</f>
        <v>158.4</v>
      </c>
      <c r="K20" s="6">
        <f>J20/12</f>
        <v>13.200000000000001</v>
      </c>
      <c r="L20" s="3" t="s">
        <v>26</v>
      </c>
    </row>
    <row r="21" spans="1:12" ht="17.25" thickTop="1" x14ac:dyDescent="0.25">
      <c r="A21" s="16" t="s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34">
    <mergeCell ref="A21:L21"/>
    <mergeCell ref="L17:L19"/>
    <mergeCell ref="I17:I19"/>
    <mergeCell ref="J17:J19"/>
    <mergeCell ref="K17:K19"/>
    <mergeCell ref="A17:A19"/>
    <mergeCell ref="B17:C17"/>
    <mergeCell ref="D17:E17"/>
    <mergeCell ref="F17:G17"/>
    <mergeCell ref="H17:H19"/>
    <mergeCell ref="A1:L1"/>
    <mergeCell ref="A2:A4"/>
    <mergeCell ref="B2:C2"/>
    <mergeCell ref="D2:E2"/>
    <mergeCell ref="F2:G2"/>
    <mergeCell ref="H2:H4"/>
    <mergeCell ref="I2:I4"/>
    <mergeCell ref="J2:J4"/>
    <mergeCell ref="K2:K4"/>
    <mergeCell ref="J9:J11"/>
    <mergeCell ref="K9:K11"/>
    <mergeCell ref="L9:L11"/>
    <mergeCell ref="A6:L6"/>
    <mergeCell ref="L2:L4"/>
    <mergeCell ref="B9:C9"/>
    <mergeCell ref="D9:E9"/>
    <mergeCell ref="F9:G9"/>
    <mergeCell ref="H9:H11"/>
    <mergeCell ref="I9:I11"/>
    <mergeCell ref="A13:L13"/>
    <mergeCell ref="A14:L14"/>
    <mergeCell ref="A16:L16"/>
    <mergeCell ref="A8:L8"/>
    <mergeCell ref="A9:A1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Outdoor DC UPS System Calculat</vt:lpstr>
    </vt:vector>
  </TitlesOfParts>
  <Company>IO-Power Technology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Cheng</dc:creator>
  <cp:lastModifiedBy>Jacky Cheng</cp:lastModifiedBy>
  <dcterms:created xsi:type="dcterms:W3CDTF">2012-04-04T03:25:59Z</dcterms:created>
  <dcterms:modified xsi:type="dcterms:W3CDTF">2012-07-11T09:03:24Z</dcterms:modified>
</cp:coreProperties>
</file>