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05" windowWidth="13995" windowHeight="4185" tabRatio="793"/>
  </bookViews>
  <sheets>
    <sheet name="Outdoor DC UPS System Calculat" sheetId="2" r:id="rId1"/>
  </sheets>
  <calcPr calcId="145621"/>
</workbook>
</file>

<file path=xl/calcChain.xml><?xml version="1.0" encoding="utf-8"?>
<calcChain xmlns="http://schemas.openxmlformats.org/spreadsheetml/2006/main">
  <c r="H20" i="2" l="1"/>
  <c r="G20" i="2"/>
  <c r="F20" i="2"/>
  <c r="E20" i="2"/>
  <c r="D20" i="2"/>
  <c r="C20" i="2"/>
  <c r="B20" i="2"/>
  <c r="H12" i="2"/>
  <c r="G12" i="2"/>
  <c r="F12" i="2"/>
  <c r="E12" i="2"/>
  <c r="D12" i="2"/>
  <c r="C12" i="2"/>
  <c r="B12" i="2"/>
  <c r="I20" i="2" l="1"/>
  <c r="I12" i="2"/>
  <c r="J20" i="2" l="1"/>
  <c r="K20" i="2" s="1"/>
  <c r="J12" i="2"/>
  <c r="K12" i="2" s="1"/>
  <c r="I5" i="2"/>
  <c r="J5" i="2" l="1"/>
  <c r="K5" i="2" s="1"/>
</calcChain>
</file>

<file path=xl/sharedStrings.xml><?xml version="1.0" encoding="utf-8"?>
<sst xmlns="http://schemas.openxmlformats.org/spreadsheetml/2006/main" count="76" uniqueCount="31">
  <si>
    <t>06:00-18:00</t>
    <phoneticPr fontId="1" type="noConversion"/>
  </si>
  <si>
    <t>18:00-06:00</t>
    <phoneticPr fontId="1" type="noConversion"/>
  </si>
  <si>
    <t>Device No.1
Power Consumption</t>
    <phoneticPr fontId="1" type="noConversion"/>
  </si>
  <si>
    <t>Day</t>
    <phoneticPr fontId="1" type="noConversion"/>
  </si>
  <si>
    <t>Night</t>
    <phoneticPr fontId="1" type="noConversion"/>
  </si>
  <si>
    <t>Device No.2
Power Consumption</t>
    <phoneticPr fontId="1" type="noConversion"/>
  </si>
  <si>
    <t>Device No.3
Power Consumption</t>
    <phoneticPr fontId="1" type="noConversion"/>
  </si>
  <si>
    <t>Remark</t>
    <phoneticPr fontId="1" type="noConversion"/>
  </si>
  <si>
    <t xml:space="preserve">Do not need to change the battery in 6 years </t>
    <phoneticPr fontId="1" type="noConversion"/>
  </si>
  <si>
    <t>Designed black-out hours
Hours</t>
    <phoneticPr fontId="1" type="noConversion"/>
  </si>
  <si>
    <t>Item</t>
    <phoneticPr fontId="1" type="noConversion"/>
  </si>
  <si>
    <t>Note 1: The calculation formula of General  lithium-ion batteries is similar as deep-cycle batteries. Both batteries can be calculated with this calculation formula</t>
    <phoneticPr fontId="1" type="noConversion"/>
  </si>
  <si>
    <t>Note 2: special attention: deep cycle lead acid battery charge and discharge life is influenced by temperature. if the temperature lift every 8 degrees Celsius, the number of cycles reduces 50% (lead-acid batteries is generally defined @ 25 degrees Celsius for operating temperature)</t>
    <phoneticPr fontId="1" type="noConversion"/>
  </si>
  <si>
    <t>Note 1: special attention: General lead acid battery charge and discharge life is influenced by temperature. if the temperature lift every 8 degrees Celsius, the number of cycles reduces 50% (lead-acid batteries is generally defined @ 25 degrees Celsius for operating temperature)</t>
    <phoneticPr fontId="1" type="noConversion"/>
  </si>
  <si>
    <r>
      <t xml:space="preserve">Design of Battery Capacity
Ah
</t>
    </r>
    <r>
      <rPr>
        <sz val="12"/>
        <color rgb="FFFF0000"/>
        <rFont val="Arial Unicode MS"/>
        <family val="2"/>
        <charset val="136"/>
      </rPr>
      <t xml:space="preserve"> Definition@12.8V</t>
    </r>
    <phoneticPr fontId="1" type="noConversion"/>
  </si>
  <si>
    <t>Designed 
black-out hours
Hours</t>
    <phoneticPr fontId="1" type="noConversion"/>
  </si>
  <si>
    <t>Batteries  Should be Replaced 12 times at least in 6 Years</t>
    <phoneticPr fontId="1" type="noConversion"/>
  </si>
  <si>
    <t>Batteries  Should be Replaced 6 times at least in 6 Years</t>
    <phoneticPr fontId="1" type="noConversion"/>
  </si>
  <si>
    <r>
      <t xml:space="preserve">Total consumption for
impromptu black-out
</t>
    </r>
    <r>
      <rPr>
        <b/>
        <sz val="12"/>
        <color theme="1"/>
        <rFont val="Arial Unicode MS"/>
        <family val="2"/>
        <charset val="136"/>
      </rPr>
      <t>Watts</t>
    </r>
    <phoneticPr fontId="1" type="noConversion"/>
  </si>
  <si>
    <r>
      <t xml:space="preserve">Total consumption for impromptu black-out
</t>
    </r>
    <r>
      <rPr>
        <b/>
        <sz val="12"/>
        <color theme="1"/>
        <rFont val="Arial Unicode MS"/>
        <family val="2"/>
        <charset val="136"/>
      </rPr>
      <t>Watts</t>
    </r>
    <phoneticPr fontId="1" type="noConversion"/>
  </si>
  <si>
    <r>
      <t xml:space="preserve">6 Years Battery Aging Decay Rate Plus
</t>
    </r>
    <r>
      <rPr>
        <b/>
        <sz val="10"/>
        <color rgb="FFFF0000"/>
        <rFont val="Arial Unicode MS"/>
        <family val="2"/>
        <charset val="136"/>
      </rPr>
      <t xml:space="preserve">
Lead Acid Battery 
used 1 year
Capacity Down to 50% 
</t>
    </r>
    <r>
      <rPr>
        <b/>
        <sz val="12"/>
        <color rgb="FFFF0000"/>
        <rFont val="Arial Unicode MS"/>
        <family val="2"/>
        <charset val="136"/>
      </rPr>
      <t>Watts</t>
    </r>
    <phoneticPr fontId="1" type="noConversion"/>
  </si>
  <si>
    <t>Note 1: In response to your local build of street lighting system for low temperature difference, Please refer to the C-LiFePO4 Lithium Batteries discharge capacity of low temperature, increasing additional redundancy power capacity or project for battery heating protection (buried or strengthened coated insulation)
60% of the battery capacity@-10 ° C &amp;  48%battery capacity 48%@-20 ° C</t>
    <phoneticPr fontId="1" type="noConversion"/>
  </si>
  <si>
    <t>Red Area
Will be Automatically
Filled in</t>
    <phoneticPr fontId="1" type="noConversion"/>
  </si>
  <si>
    <t>Please Fill in
Your Data in blue area</t>
    <phoneticPr fontId="1" type="noConversion"/>
  </si>
  <si>
    <t>Orange Area
Will be Automatically
Filled in</t>
    <phoneticPr fontId="1" type="noConversion"/>
  </si>
  <si>
    <r>
      <t xml:space="preserve">6 Years Battery Aging
Decay Rate Plus
</t>
    </r>
    <r>
      <rPr>
        <b/>
        <sz val="10"/>
        <color rgb="FFFF0000"/>
        <rFont val="Arial Unicode MS"/>
        <family val="2"/>
        <charset val="136"/>
      </rPr>
      <t xml:space="preserve">
Deep Cycle Lead Acid 
Battery used 1 year
Capacity Down to 70% 
</t>
    </r>
    <r>
      <rPr>
        <b/>
        <sz val="12"/>
        <color rgb="FFFF0000"/>
        <rFont val="Arial Unicode MS"/>
        <family val="2"/>
        <charset val="136"/>
      </rPr>
      <t>Watts</t>
    </r>
    <phoneticPr fontId="1" type="noConversion"/>
  </si>
  <si>
    <r>
      <t>6 Years Battery Aging
Decay Rate Plus
C-LiFePO4 Lithium
Batteries used 6 Years
Capacity Down to 90%</t>
    </r>
    <r>
      <rPr>
        <b/>
        <sz val="10"/>
        <color rgb="FFFF0000"/>
        <rFont val="Arial Unicode MS"/>
        <family val="2"/>
        <charset val="136"/>
      </rPr>
      <t xml:space="preserve">
</t>
    </r>
    <r>
      <rPr>
        <b/>
        <sz val="12"/>
        <color rgb="FFFF0000"/>
        <rFont val="Arial Unicode MS"/>
        <family val="2"/>
        <charset val="136"/>
      </rPr>
      <t>Watts</t>
    </r>
    <phoneticPr fontId="1" type="noConversion"/>
  </si>
  <si>
    <r>
      <t xml:space="preserve">Design of Battery Capacity
Ah
</t>
    </r>
    <r>
      <rPr>
        <sz val="12"/>
        <color rgb="FFFF0000"/>
        <rFont val="Arial Unicode MS"/>
        <family val="2"/>
        <charset val="136"/>
      </rPr>
      <t xml:space="preserve"> Definition@12V</t>
    </r>
    <phoneticPr fontId="1" type="noConversion"/>
  </si>
  <si>
    <t>IO-Power Long-term Model Outdoor DC UPS Power System Calculation Formula (C-LiFePO4 Lithium Batteries)</t>
    <phoneticPr fontId="1" type="noConversion"/>
  </si>
  <si>
    <t>General  Outdoor DC UPS Power System Calculation Formula (Deep Cycle Lead Acid Battery)</t>
    <phoneticPr fontId="1" type="noConversion"/>
  </si>
  <si>
    <t>General Outdoor DC UPS Power System Calculation Formula (General Lead Acid Battery)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</si>
</sst>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_);[Red]\(0.0\)"/>
  </numFmts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4"/>
      <color theme="0"/>
      <name val="Arial Unicode MS"/>
      <family val="2"/>
      <charset val="136"/>
    </font>
    <font>
      <b/>
      <sz val="12"/>
      <color theme="1"/>
      <name val="Arial Unicode MS"/>
      <family val="2"/>
      <charset val="136"/>
    </font>
    <font>
      <b/>
      <sz val="10"/>
      <color rgb="FF0070C0"/>
      <name val="標楷體"/>
      <family val="4"/>
      <charset val="136"/>
    </font>
    <font>
      <b/>
      <sz val="10"/>
      <color rgb="FFFF0000"/>
      <name val="Arial Unicode MS"/>
      <family val="2"/>
      <charset val="136"/>
    </font>
    <font>
      <b/>
      <sz val="14"/>
      <color rgb="FF0070C0"/>
      <name val="Arial Unicode MS"/>
      <family val="2"/>
      <charset val="136"/>
    </font>
    <font>
      <b/>
      <sz val="12"/>
      <color rgb="FFFF0000"/>
      <name val="Arial Unicode MS"/>
      <family val="2"/>
      <charset val="136"/>
    </font>
    <font>
      <sz val="12"/>
      <color theme="1"/>
      <name val="Arial Unicode MS"/>
      <family val="2"/>
      <charset val="136"/>
    </font>
    <font>
      <b/>
      <sz val="10"/>
      <color theme="1"/>
      <name val="Arial Unicode MS"/>
      <family val="2"/>
      <charset val="136"/>
    </font>
    <font>
      <sz val="10"/>
      <color theme="1"/>
      <name val="Arial Unicode MS"/>
      <family val="2"/>
      <charset val="136"/>
    </font>
    <font>
      <b/>
      <sz val="10"/>
      <color theme="1"/>
      <name val="新細明體"/>
      <family val="1"/>
      <charset val="136"/>
      <scheme val="minor"/>
    </font>
    <font>
      <b/>
      <sz val="8"/>
      <color rgb="FFFF0000"/>
      <name val="Arial Unicode MS"/>
      <family val="2"/>
      <charset val="136"/>
    </font>
    <font>
      <b/>
      <sz val="8"/>
      <color rgb="FF0070C0"/>
      <name val="Arial Unicode MS"/>
      <family val="2"/>
      <charset val="136"/>
    </font>
    <font>
      <sz val="18"/>
      <color theme="1"/>
      <name val="Arial Unicode MS"/>
      <family val="2"/>
      <charset val="136"/>
    </font>
    <font>
      <sz val="12"/>
      <color rgb="FFFF0000"/>
      <name val="Arial Unicode MS"/>
      <family val="2"/>
      <charset val="136"/>
    </font>
    <font>
      <b/>
      <sz val="10"/>
      <color rgb="FFFFC000"/>
      <name val="Arial Unicode MS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F1" zoomScaleNormal="100" workbookViewId="0">
      <selection activeCell="M6" sqref="M6"/>
    </sheetView>
  </sheetViews>
  <sheetFormatPr defaultRowHeight="16.5" x14ac:dyDescent="0.25"/>
  <cols>
    <col min="1" max="1" width="24" bestFit="1" customWidth="1"/>
    <col min="2" max="7" width="12.625" bestFit="1" customWidth="1"/>
    <col min="8" max="8" width="16.375" customWidth="1"/>
    <col min="9" max="9" width="17.125" customWidth="1"/>
    <col min="10" max="10" width="27.625" customWidth="1"/>
    <col min="11" max="11" width="18.375" customWidth="1"/>
    <col min="12" max="12" width="23.25" customWidth="1"/>
  </cols>
  <sheetData>
    <row r="1" spans="1:12" s="1" customFormat="1" ht="37.5" customHeight="1" thickBot="1" x14ac:dyDescent="0.3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1" customFormat="1" ht="42.75" customHeight="1" thickTop="1" thickBot="1" x14ac:dyDescent="0.3">
      <c r="A2" s="19" t="s">
        <v>10</v>
      </c>
      <c r="B2" s="17" t="s">
        <v>2</v>
      </c>
      <c r="C2" s="17"/>
      <c r="D2" s="17" t="s">
        <v>5</v>
      </c>
      <c r="E2" s="17"/>
      <c r="F2" s="17" t="s">
        <v>6</v>
      </c>
      <c r="G2" s="17"/>
      <c r="H2" s="18" t="s">
        <v>15</v>
      </c>
      <c r="I2" s="18" t="s">
        <v>18</v>
      </c>
      <c r="J2" s="22" t="s">
        <v>26</v>
      </c>
      <c r="K2" s="18" t="s">
        <v>14</v>
      </c>
      <c r="L2" s="19" t="s">
        <v>7</v>
      </c>
    </row>
    <row r="3" spans="1:12" s="1" customFormat="1" ht="42" customHeight="1" thickTop="1" thickBot="1" x14ac:dyDescent="0.3">
      <c r="A3" s="19"/>
      <c r="B3" s="10" t="s">
        <v>3</v>
      </c>
      <c r="C3" s="10" t="s">
        <v>4</v>
      </c>
      <c r="D3" s="10" t="s">
        <v>3</v>
      </c>
      <c r="E3" s="10" t="s">
        <v>4</v>
      </c>
      <c r="F3" s="10" t="s">
        <v>3</v>
      </c>
      <c r="G3" s="10" t="s">
        <v>4</v>
      </c>
      <c r="H3" s="18"/>
      <c r="I3" s="18"/>
      <c r="J3" s="23"/>
      <c r="K3" s="18"/>
      <c r="L3" s="19"/>
    </row>
    <row r="4" spans="1:12" s="1" customFormat="1" ht="21.75" customHeight="1" thickTop="1" thickBot="1" x14ac:dyDescent="0.3">
      <c r="A4" s="19"/>
      <c r="B4" s="10" t="s">
        <v>0</v>
      </c>
      <c r="C4" s="10" t="s">
        <v>1</v>
      </c>
      <c r="D4" s="10" t="s">
        <v>0</v>
      </c>
      <c r="E4" s="10" t="s">
        <v>1</v>
      </c>
      <c r="F4" s="10" t="s">
        <v>0</v>
      </c>
      <c r="G4" s="10" t="s">
        <v>1</v>
      </c>
      <c r="H4" s="18"/>
      <c r="I4" s="18"/>
      <c r="J4" s="24"/>
      <c r="K4" s="18"/>
      <c r="L4" s="19"/>
    </row>
    <row r="5" spans="1:12" s="1" customFormat="1" ht="53.25" customHeight="1" thickTop="1" thickBot="1" x14ac:dyDescent="0.3">
      <c r="A5" s="12" t="s">
        <v>23</v>
      </c>
      <c r="B5" s="4">
        <v>12</v>
      </c>
      <c r="C5" s="5">
        <v>0</v>
      </c>
      <c r="D5" s="4">
        <v>6</v>
      </c>
      <c r="E5" s="5">
        <v>0</v>
      </c>
      <c r="F5" s="4">
        <v>4</v>
      </c>
      <c r="G5" s="5">
        <v>0</v>
      </c>
      <c r="H5" s="4">
        <v>4</v>
      </c>
      <c r="I5" s="5">
        <f>B5*H5+D5*H5+F5*H5</f>
        <v>88</v>
      </c>
      <c r="J5" s="6">
        <f>I5*110%</f>
        <v>96.800000000000011</v>
      </c>
      <c r="K5" s="3">
        <f>J5/12.8</f>
        <v>7.5625000000000009</v>
      </c>
      <c r="L5" s="2" t="s">
        <v>8</v>
      </c>
    </row>
    <row r="6" spans="1:12" ht="51" customHeight="1" thickTop="1" x14ac:dyDescent="0.25">
      <c r="A6" s="20" t="s">
        <v>21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s="1" customFormat="1" ht="37.5" customHeight="1" thickBot="1" x14ac:dyDescent="0.3">
      <c r="A8" s="16" t="s">
        <v>29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s="1" customFormat="1" ht="42.75" customHeight="1" thickTop="1" thickBot="1" x14ac:dyDescent="0.3">
      <c r="A9" s="19" t="s">
        <v>10</v>
      </c>
      <c r="B9" s="17" t="s">
        <v>2</v>
      </c>
      <c r="C9" s="17"/>
      <c r="D9" s="17" t="s">
        <v>5</v>
      </c>
      <c r="E9" s="17"/>
      <c r="F9" s="17" t="s">
        <v>6</v>
      </c>
      <c r="G9" s="17"/>
      <c r="H9" s="18" t="s">
        <v>9</v>
      </c>
      <c r="I9" s="18" t="s">
        <v>18</v>
      </c>
      <c r="J9" s="17" t="s">
        <v>25</v>
      </c>
      <c r="K9" s="18" t="s">
        <v>27</v>
      </c>
      <c r="L9" s="19" t="s">
        <v>7</v>
      </c>
    </row>
    <row r="10" spans="1:12" s="1" customFormat="1" ht="42.75" customHeight="1" thickTop="1" thickBot="1" x14ac:dyDescent="0.3">
      <c r="A10" s="19"/>
      <c r="B10" s="10" t="s">
        <v>3</v>
      </c>
      <c r="C10" s="10" t="s">
        <v>4</v>
      </c>
      <c r="D10" s="10" t="s">
        <v>3</v>
      </c>
      <c r="E10" s="10" t="s">
        <v>4</v>
      </c>
      <c r="F10" s="10" t="s">
        <v>3</v>
      </c>
      <c r="G10" s="10" t="s">
        <v>4</v>
      </c>
      <c r="H10" s="18"/>
      <c r="I10" s="18"/>
      <c r="J10" s="17"/>
      <c r="K10" s="18"/>
      <c r="L10" s="19"/>
    </row>
    <row r="11" spans="1:12" s="1" customFormat="1" ht="21.75" customHeight="1" thickTop="1" thickBot="1" x14ac:dyDescent="0.3">
      <c r="A11" s="19"/>
      <c r="B11" s="10" t="s">
        <v>0</v>
      </c>
      <c r="C11" s="10" t="s">
        <v>1</v>
      </c>
      <c r="D11" s="10" t="s">
        <v>0</v>
      </c>
      <c r="E11" s="10" t="s">
        <v>1</v>
      </c>
      <c r="F11" s="10" t="s">
        <v>0</v>
      </c>
      <c r="G11" s="10" t="s">
        <v>1</v>
      </c>
      <c r="H11" s="18"/>
      <c r="I11" s="18"/>
      <c r="J11" s="17"/>
      <c r="K11" s="18"/>
      <c r="L11" s="19"/>
    </row>
    <row r="12" spans="1:12" s="1" customFormat="1" ht="59.25" customHeight="1" thickTop="1" thickBot="1" x14ac:dyDescent="0.3">
      <c r="A12" s="13" t="s">
        <v>24</v>
      </c>
      <c r="B12" s="8">
        <f>B5</f>
        <v>12</v>
      </c>
      <c r="C12" s="5">
        <f>C5</f>
        <v>0</v>
      </c>
      <c r="D12" s="8">
        <f>D5</f>
        <v>6</v>
      </c>
      <c r="E12" s="5">
        <f>E5</f>
        <v>0</v>
      </c>
      <c r="F12" s="8">
        <f>F5</f>
        <v>4</v>
      </c>
      <c r="G12" s="5">
        <f>G5</f>
        <v>0</v>
      </c>
      <c r="H12" s="8">
        <f>H5</f>
        <v>4</v>
      </c>
      <c r="I12" s="5">
        <f>B12*H12+D12*H12+F12*H12</f>
        <v>88</v>
      </c>
      <c r="J12" s="6">
        <f>I12*150%</f>
        <v>132</v>
      </c>
      <c r="K12" s="3">
        <f>J12/12</f>
        <v>11</v>
      </c>
      <c r="L12" s="2" t="s">
        <v>17</v>
      </c>
    </row>
    <row r="13" spans="1:12" ht="17.25" customHeight="1" thickTop="1" x14ac:dyDescent="0.25">
      <c r="A13" s="14" t="s">
        <v>11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28.5" customHeight="1" x14ac:dyDescent="0.25">
      <c r="A14" s="15" t="s">
        <v>12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30.75" customHeight="1" thickBot="1" x14ac:dyDescent="0.3">
      <c r="A16" s="16" t="s">
        <v>30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42.75" customHeight="1" thickTop="1" thickBot="1" x14ac:dyDescent="0.3">
      <c r="A17" s="19" t="s">
        <v>10</v>
      </c>
      <c r="B17" s="17" t="s">
        <v>2</v>
      </c>
      <c r="C17" s="17"/>
      <c r="D17" s="17" t="s">
        <v>5</v>
      </c>
      <c r="E17" s="17"/>
      <c r="F17" s="17" t="s">
        <v>6</v>
      </c>
      <c r="G17" s="17"/>
      <c r="H17" s="18" t="s">
        <v>9</v>
      </c>
      <c r="I17" s="18" t="s">
        <v>19</v>
      </c>
      <c r="J17" s="17" t="s">
        <v>20</v>
      </c>
      <c r="K17" s="18" t="s">
        <v>27</v>
      </c>
      <c r="L17" s="19" t="s">
        <v>7</v>
      </c>
    </row>
    <row r="18" spans="1:12" ht="42.75" customHeight="1" thickTop="1" thickBot="1" x14ac:dyDescent="0.3">
      <c r="A18" s="19"/>
      <c r="B18" s="10" t="s">
        <v>3</v>
      </c>
      <c r="C18" s="10" t="s">
        <v>4</v>
      </c>
      <c r="D18" s="10" t="s">
        <v>3</v>
      </c>
      <c r="E18" s="10" t="s">
        <v>4</v>
      </c>
      <c r="F18" s="10" t="s">
        <v>3</v>
      </c>
      <c r="G18" s="10" t="s">
        <v>4</v>
      </c>
      <c r="H18" s="18"/>
      <c r="I18" s="18"/>
      <c r="J18" s="17"/>
      <c r="K18" s="18"/>
      <c r="L18" s="19"/>
    </row>
    <row r="19" spans="1:12" ht="21.75" customHeight="1" thickTop="1" thickBot="1" x14ac:dyDescent="0.3">
      <c r="A19" s="19"/>
      <c r="B19" s="10" t="s">
        <v>0</v>
      </c>
      <c r="C19" s="10" t="s">
        <v>1</v>
      </c>
      <c r="D19" s="10" t="s">
        <v>0</v>
      </c>
      <c r="E19" s="10" t="s">
        <v>1</v>
      </c>
      <c r="F19" s="10" t="s">
        <v>0</v>
      </c>
      <c r="G19" s="10" t="s">
        <v>1</v>
      </c>
      <c r="H19" s="18"/>
      <c r="I19" s="18"/>
      <c r="J19" s="17"/>
      <c r="K19" s="18"/>
      <c r="L19" s="19"/>
    </row>
    <row r="20" spans="1:12" ht="53.25" customHeight="1" thickTop="1" thickBot="1" x14ac:dyDescent="0.3">
      <c r="A20" s="11" t="s">
        <v>22</v>
      </c>
      <c r="B20" s="9">
        <f>B5</f>
        <v>12</v>
      </c>
      <c r="C20" s="5">
        <f>C5</f>
        <v>0</v>
      </c>
      <c r="D20" s="9">
        <f>D5</f>
        <v>6</v>
      </c>
      <c r="E20" s="5">
        <f>E5</f>
        <v>0</v>
      </c>
      <c r="F20" s="9">
        <f>F5</f>
        <v>4</v>
      </c>
      <c r="G20" s="5">
        <f>G5</f>
        <v>0</v>
      </c>
      <c r="H20" s="9">
        <f>H5</f>
        <v>4</v>
      </c>
      <c r="I20" s="5">
        <f>B20*H20+D20*H20+F20*H20</f>
        <v>88</v>
      </c>
      <c r="J20" s="6">
        <f>I20*180%</f>
        <v>158.4</v>
      </c>
      <c r="K20" s="3">
        <f>J20/12</f>
        <v>13.200000000000001</v>
      </c>
      <c r="L20" s="2" t="s">
        <v>16</v>
      </c>
    </row>
    <row r="21" spans="1:12" ht="36.75" customHeight="1" thickTop="1" x14ac:dyDescent="0.25">
      <c r="A21" s="20" t="s">
        <v>13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2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</sheetData>
  <mergeCells count="34">
    <mergeCell ref="A21:L21"/>
    <mergeCell ref="A1:L1"/>
    <mergeCell ref="L17:L19"/>
    <mergeCell ref="I17:I19"/>
    <mergeCell ref="J17:J19"/>
    <mergeCell ref="K17:K19"/>
    <mergeCell ref="A17:A19"/>
    <mergeCell ref="B17:C17"/>
    <mergeCell ref="D17:E17"/>
    <mergeCell ref="F17:G17"/>
    <mergeCell ref="H17:H19"/>
    <mergeCell ref="L2:L4"/>
    <mergeCell ref="B9:C9"/>
    <mergeCell ref="D9:E9"/>
    <mergeCell ref="F9:G9"/>
    <mergeCell ref="H9:H11"/>
    <mergeCell ref="A6:L6"/>
    <mergeCell ref="A2:A4"/>
    <mergeCell ref="B2:C2"/>
    <mergeCell ref="D2:E2"/>
    <mergeCell ref="F2:G2"/>
    <mergeCell ref="H2:H4"/>
    <mergeCell ref="I2:I4"/>
    <mergeCell ref="J2:J4"/>
    <mergeCell ref="K2:K4"/>
    <mergeCell ref="A13:L13"/>
    <mergeCell ref="A14:L14"/>
    <mergeCell ref="A8:L8"/>
    <mergeCell ref="A16:L16"/>
    <mergeCell ref="J9:J11"/>
    <mergeCell ref="K9:K11"/>
    <mergeCell ref="L9:L11"/>
    <mergeCell ref="I9:I11"/>
    <mergeCell ref="A9:A1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Outdoor DC UPS System Calculat</vt:lpstr>
    </vt:vector>
  </TitlesOfParts>
  <Company>IO-Power Technology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Cheng</dc:creator>
  <cp:lastModifiedBy>Jacky Cheng</cp:lastModifiedBy>
  <dcterms:created xsi:type="dcterms:W3CDTF">2012-04-04T03:25:59Z</dcterms:created>
  <dcterms:modified xsi:type="dcterms:W3CDTF">2012-07-11T09:00:49Z</dcterms:modified>
</cp:coreProperties>
</file>