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80" windowWidth="13995" windowHeight="4410" tabRatio="793"/>
  </bookViews>
  <sheets>
    <sheet name="Solar System Device1 Caculate" sheetId="1" r:id="rId1"/>
  </sheets>
  <calcPr calcId="145621"/>
</workbook>
</file>

<file path=xl/calcChain.xml><?xml version="1.0" encoding="utf-8"?>
<calcChain xmlns="http://schemas.openxmlformats.org/spreadsheetml/2006/main">
  <c r="J3" i="1" l="1"/>
  <c r="P18" i="1" l="1"/>
  <c r="I18" i="1"/>
  <c r="M16" i="1" s="1"/>
  <c r="C18" i="1"/>
  <c r="G18" i="1" s="1"/>
  <c r="B18" i="1"/>
  <c r="F18" i="1" s="1"/>
  <c r="P12" i="1"/>
  <c r="I12" i="1"/>
  <c r="M10" i="1" s="1"/>
  <c r="C12" i="1"/>
  <c r="B12" i="1"/>
  <c r="F12" i="1" s="1"/>
  <c r="G12" i="1"/>
  <c r="J16" i="1"/>
  <c r="M3" i="1"/>
  <c r="G5" i="1"/>
  <c r="F5" i="1"/>
  <c r="J10" i="1" l="1"/>
  <c r="H5" i="1"/>
  <c r="J5" i="1" s="1"/>
  <c r="M5" i="1" s="1"/>
  <c r="Q5" i="1" s="1"/>
  <c r="H18" i="1"/>
  <c r="J18" i="1" s="1"/>
  <c r="M18" i="1" s="1"/>
  <c r="O18" i="1" s="1"/>
  <c r="H12" i="1"/>
  <c r="J12" i="1" s="1"/>
  <c r="M12" i="1" s="1"/>
  <c r="Q12" i="1" s="1"/>
  <c r="O5" i="1" l="1"/>
  <c r="O12" i="1"/>
  <c r="Q18" i="1"/>
</calcChain>
</file>

<file path=xl/sharedStrings.xml><?xml version="1.0" encoding="utf-8"?>
<sst xmlns="http://schemas.openxmlformats.org/spreadsheetml/2006/main" count="97" uniqueCount="33">
  <si>
    <t>夜間</t>
    <phoneticPr fontId="1" type="noConversion"/>
  </si>
  <si>
    <t>09:00-16:00</t>
    <phoneticPr fontId="1" type="noConversion"/>
  </si>
  <si>
    <t>17:00-08:00</t>
    <phoneticPr fontId="1" type="noConversion"/>
  </si>
  <si>
    <t>單一設備
耗電量</t>
    <phoneticPr fontId="1" type="noConversion"/>
  </si>
  <si>
    <t>日夜耗電
時間定義</t>
    <phoneticPr fontId="1" type="noConversion"/>
  </si>
  <si>
    <t>預計陰雨天
使用天數</t>
    <phoneticPr fontId="1" type="noConversion"/>
  </si>
  <si>
    <t>需太陽能電池
設計總瓦數</t>
    <phoneticPr fontId="1" type="noConversion"/>
  </si>
  <si>
    <t>日間</t>
    <phoneticPr fontId="1" type="noConversion"/>
  </si>
  <si>
    <t>分項</t>
    <phoneticPr fontId="1" type="noConversion"/>
  </si>
  <si>
    <t>日夜
耗電量</t>
    <phoneticPr fontId="1" type="noConversion"/>
  </si>
  <si>
    <t>設備運作</t>
    <phoneticPr fontId="1" type="noConversion"/>
  </si>
  <si>
    <t>天</t>
    <phoneticPr fontId="1" type="noConversion"/>
  </si>
  <si>
    <t>藍色區域
請填入數據</t>
    <phoneticPr fontId="1" type="noConversion"/>
  </si>
  <si>
    <t>耗電量
W</t>
    <phoneticPr fontId="1" type="noConversion"/>
  </si>
  <si>
    <t>營運設計</t>
    <phoneticPr fontId="1" type="noConversion"/>
  </si>
  <si>
    <r>
      <t xml:space="preserve">3年電池老化
衰減加計比率
</t>
    </r>
    <r>
      <rPr>
        <sz val="10"/>
        <color rgb="FFFF0000"/>
        <rFont val="標楷體"/>
        <family val="4"/>
        <charset val="136"/>
      </rPr>
      <t>磷酸鐵鋰3年
降到90%計算</t>
    </r>
    <phoneticPr fontId="1" type="noConversion"/>
  </si>
  <si>
    <r>
      <t xml:space="preserve">總耗電量
</t>
    </r>
    <r>
      <rPr>
        <b/>
        <sz val="12"/>
        <color theme="1"/>
        <rFont val="Arial Unicode MS"/>
        <family val="2"/>
        <charset val="136"/>
      </rPr>
      <t>W</t>
    </r>
    <phoneticPr fontId="1" type="noConversion"/>
  </si>
  <si>
    <r>
      <t xml:space="preserve">1天24小時
總耗電量
</t>
    </r>
    <r>
      <rPr>
        <b/>
        <sz val="12"/>
        <color theme="1"/>
        <rFont val="Arial Unicode MS"/>
        <family val="2"/>
        <charset val="136"/>
      </rPr>
      <t>W</t>
    </r>
    <phoneticPr fontId="1" type="noConversion"/>
  </si>
  <si>
    <r>
      <t xml:space="preserve">需鐵鋰電池
設計容量
</t>
    </r>
    <r>
      <rPr>
        <b/>
        <sz val="12"/>
        <color theme="1"/>
        <rFont val="標楷體"/>
        <family val="4"/>
        <charset val="136"/>
      </rPr>
      <t>Ah</t>
    </r>
    <r>
      <rPr>
        <sz val="10"/>
        <color theme="1"/>
        <rFont val="標楷體"/>
        <family val="4"/>
        <charset val="136"/>
      </rPr>
      <t xml:space="preserve">
</t>
    </r>
    <r>
      <rPr>
        <sz val="10"/>
        <color rgb="FFFF0000"/>
        <rFont val="標楷體"/>
        <family val="4"/>
        <charset val="136"/>
      </rPr>
      <t>以12.8V電壓定義</t>
    </r>
    <phoneticPr fontId="1" type="noConversion"/>
  </si>
  <si>
    <t>太陽能充電
時數定義
以最低日照時間定義</t>
    <phoneticPr fontId="1" type="noConversion"/>
  </si>
  <si>
    <t>勁電科技 陰雨天集能型 太陽能系統評估計算公式 (磷酸鐵鋰電池)</t>
    <phoneticPr fontId="1" type="noConversion"/>
  </si>
  <si>
    <t>一般型 太陽能系統評估計算公式 (鉛酸蓄電池)</t>
    <phoneticPr fontId="1" type="noConversion"/>
  </si>
  <si>
    <r>
      <t xml:space="preserve">需鉛酸電池
設計容量
</t>
    </r>
    <r>
      <rPr>
        <b/>
        <sz val="12"/>
        <color theme="1"/>
        <rFont val="標楷體"/>
        <family val="4"/>
        <charset val="136"/>
      </rPr>
      <t>Ah</t>
    </r>
    <r>
      <rPr>
        <sz val="10"/>
        <color theme="1"/>
        <rFont val="標楷體"/>
        <family val="4"/>
        <charset val="136"/>
      </rPr>
      <t xml:space="preserve">
</t>
    </r>
    <r>
      <rPr>
        <sz val="10"/>
        <color rgb="FFFF0000"/>
        <rFont val="標楷體"/>
        <family val="4"/>
        <charset val="136"/>
      </rPr>
      <t>以12V電壓定義</t>
    </r>
    <phoneticPr fontId="1" type="noConversion"/>
  </si>
  <si>
    <t>備註</t>
    <phoneticPr fontId="1" type="noConversion"/>
  </si>
  <si>
    <t>3年至少需
更換6次電池</t>
    <phoneticPr fontId="1" type="noConversion"/>
  </si>
  <si>
    <t>一般型 太陽能系統評估計算公式 (深循環鉛酸蓄電池)</t>
    <phoneticPr fontId="1" type="noConversion"/>
  </si>
  <si>
    <r>
      <t xml:space="preserve">3年電池老化
衰減加計比率
</t>
    </r>
    <r>
      <rPr>
        <sz val="10"/>
        <color rgb="FFFF0000"/>
        <rFont val="標楷體"/>
        <family val="4"/>
        <charset val="136"/>
      </rPr>
      <t xml:space="preserve">
深循環鉛酸電池1年
降到70%計算</t>
    </r>
    <phoneticPr fontId="1" type="noConversion"/>
  </si>
  <si>
    <t>3年至少需
更換3次電池</t>
    <phoneticPr fontId="1" type="noConversion"/>
  </si>
  <si>
    <r>
      <t xml:space="preserve">3年電池老化
衰減加計比率
</t>
    </r>
    <r>
      <rPr>
        <sz val="10"/>
        <color rgb="FFFF0000"/>
        <rFont val="標楷體"/>
        <family val="4"/>
        <charset val="136"/>
      </rPr>
      <t xml:space="preserve">
鉛酸電池0.5年
降到50%計算</t>
    </r>
    <phoneticPr fontId="1" type="noConversion"/>
  </si>
  <si>
    <t>紅色區域
自動填入</t>
    <phoneticPr fontId="1" type="noConversion"/>
  </si>
  <si>
    <t>橘色區域
自動填入</t>
    <phoneticPr fontId="1" type="noConversion"/>
  </si>
  <si>
    <t>3年內都不需
更換電池</t>
    <phoneticPr fontId="1" type="noConversion"/>
  </si>
  <si>
    <t>備註:勁電科技 陰雨天集能型太陽能系統,AM 09:00 ~ PM 04:00的日間時段,即使是陰雨天情況下,都可能透過收集少量的太陽能電力,對負載設備進行運作的電力供應及對電池進行充電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</si>
</sst>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4"/>
      <color theme="0"/>
      <name val="Arial Unicode MS"/>
      <family val="2"/>
      <charset val="136"/>
    </font>
    <font>
      <sz val="10"/>
      <color theme="1"/>
      <name val="Arial Unicode MS"/>
      <family val="2"/>
      <charset val="136"/>
    </font>
    <font>
      <b/>
      <sz val="12"/>
      <color theme="1"/>
      <name val="Arial Unicode MS"/>
      <family val="2"/>
      <charset val="136"/>
    </font>
    <font>
      <b/>
      <sz val="14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b/>
      <sz val="16"/>
      <color theme="1"/>
      <name val="Arial Unicode MS"/>
      <family val="2"/>
      <charset val="136"/>
    </font>
    <font>
      <sz val="12"/>
      <name val="Arial Unicode MS"/>
      <family val="2"/>
      <charset val="136"/>
    </font>
    <font>
      <sz val="20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color rgb="FF0070C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0"/>
      <color rgb="FFFF0000"/>
      <name val="Arial Unicode MS"/>
      <family val="2"/>
      <charset val="136"/>
    </font>
    <font>
      <b/>
      <sz val="10"/>
      <color rgb="FFFFC000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Q26" sqref="Q26"/>
    </sheetView>
  </sheetViews>
  <sheetFormatPr defaultRowHeight="16.5" x14ac:dyDescent="0.25"/>
  <cols>
    <col min="1" max="1" width="10.25" bestFit="1" customWidth="1"/>
    <col min="2" max="5" width="10" bestFit="1" customWidth="1"/>
    <col min="6" max="7" width="6.375" bestFit="1" customWidth="1"/>
    <col min="8" max="8" width="9.5" customWidth="1"/>
    <col min="9" max="9" width="9.625" bestFit="1" customWidth="1"/>
    <col min="10" max="11" width="4.625" customWidth="1"/>
    <col min="12" max="12" width="13.125" customWidth="1"/>
    <col min="13" max="14" width="5" customWidth="1"/>
    <col min="15" max="15" width="11.625" customWidth="1"/>
    <col min="16" max="16" width="10.625" customWidth="1"/>
    <col min="17" max="17" width="11.375" bestFit="1" customWidth="1"/>
    <col min="18" max="18" width="12.75" customWidth="1"/>
  </cols>
  <sheetData>
    <row r="1" spans="1:18" s="1" customFormat="1" ht="37.5" customHeight="1" thickBot="1" x14ac:dyDescent="0.3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s="1" customFormat="1" ht="40.5" customHeight="1" thickTop="1" thickBot="1" x14ac:dyDescent="0.3">
      <c r="A2" s="29" t="s">
        <v>8</v>
      </c>
      <c r="B2" s="28" t="s">
        <v>3</v>
      </c>
      <c r="C2" s="28"/>
      <c r="D2" s="28" t="s">
        <v>4</v>
      </c>
      <c r="E2" s="29"/>
      <c r="F2" s="28" t="s">
        <v>9</v>
      </c>
      <c r="G2" s="28"/>
      <c r="H2" s="26" t="s">
        <v>17</v>
      </c>
      <c r="I2" s="26" t="s">
        <v>5</v>
      </c>
      <c r="J2" s="18" t="s">
        <v>10</v>
      </c>
      <c r="K2" s="19"/>
      <c r="L2" s="26" t="s">
        <v>15</v>
      </c>
      <c r="M2" s="18" t="s">
        <v>14</v>
      </c>
      <c r="N2" s="19"/>
      <c r="O2" s="26" t="s">
        <v>18</v>
      </c>
      <c r="P2" s="26" t="s">
        <v>19</v>
      </c>
      <c r="Q2" s="26" t="s">
        <v>6</v>
      </c>
      <c r="R2" s="27" t="s">
        <v>23</v>
      </c>
    </row>
    <row r="3" spans="1:18" s="1" customFormat="1" ht="21.75" thickTop="1" thickBot="1" x14ac:dyDescent="0.3">
      <c r="A3" s="29"/>
      <c r="B3" s="9" t="s">
        <v>7</v>
      </c>
      <c r="C3" s="9" t="s">
        <v>0</v>
      </c>
      <c r="D3" s="9" t="s">
        <v>7</v>
      </c>
      <c r="E3" s="9" t="s">
        <v>0</v>
      </c>
      <c r="F3" s="9" t="s">
        <v>7</v>
      </c>
      <c r="G3" s="9" t="s">
        <v>0</v>
      </c>
      <c r="H3" s="26"/>
      <c r="I3" s="26"/>
      <c r="J3" s="5">
        <f>I5</f>
        <v>3</v>
      </c>
      <c r="K3" s="11" t="s">
        <v>11</v>
      </c>
      <c r="L3" s="26"/>
      <c r="M3" s="5">
        <f>I5</f>
        <v>3</v>
      </c>
      <c r="N3" s="11" t="s">
        <v>11</v>
      </c>
      <c r="O3" s="26"/>
      <c r="P3" s="26"/>
      <c r="Q3" s="26"/>
      <c r="R3" s="27"/>
    </row>
    <row r="4" spans="1:18" s="1" customFormat="1" ht="31.5" thickTop="1" thickBot="1" x14ac:dyDescent="0.3">
      <c r="A4" s="29"/>
      <c r="B4" s="3" t="s">
        <v>1</v>
      </c>
      <c r="C4" s="3" t="s">
        <v>2</v>
      </c>
      <c r="D4" s="3" t="s">
        <v>1</v>
      </c>
      <c r="E4" s="3" t="s">
        <v>2</v>
      </c>
      <c r="F4" s="6" t="s">
        <v>13</v>
      </c>
      <c r="G4" s="6" t="s">
        <v>13</v>
      </c>
      <c r="H4" s="26"/>
      <c r="I4" s="26"/>
      <c r="J4" s="20" t="s">
        <v>16</v>
      </c>
      <c r="K4" s="21"/>
      <c r="L4" s="26"/>
      <c r="M4" s="20" t="s">
        <v>16</v>
      </c>
      <c r="N4" s="21"/>
      <c r="O4" s="26"/>
      <c r="P4" s="26"/>
      <c r="Q4" s="26"/>
      <c r="R4" s="27"/>
    </row>
    <row r="5" spans="1:18" s="1" customFormat="1" ht="40.5" customHeight="1" thickTop="1" thickBot="1" x14ac:dyDescent="0.3">
      <c r="A5" s="10" t="s">
        <v>12</v>
      </c>
      <c r="B5" s="2">
        <v>6</v>
      </c>
      <c r="C5" s="2">
        <v>6</v>
      </c>
      <c r="D5" s="3">
        <v>0</v>
      </c>
      <c r="E5" s="3">
        <v>17</v>
      </c>
      <c r="F5" s="3">
        <f>B5*D5</f>
        <v>0</v>
      </c>
      <c r="G5" s="3">
        <f>C5*E5</f>
        <v>102</v>
      </c>
      <c r="H5" s="8">
        <f>F5+G5</f>
        <v>102</v>
      </c>
      <c r="I5" s="2">
        <v>3</v>
      </c>
      <c r="J5" s="22">
        <f>H5*I5</f>
        <v>306</v>
      </c>
      <c r="K5" s="23"/>
      <c r="L5" s="4">
        <v>1.1000000000000001</v>
      </c>
      <c r="M5" s="24">
        <f>J5*L5</f>
        <v>336.6</v>
      </c>
      <c r="N5" s="25"/>
      <c r="O5" s="7">
        <f>M5/12.8</f>
        <v>26.296875</v>
      </c>
      <c r="P5" s="2">
        <v>4</v>
      </c>
      <c r="Q5" s="7">
        <f>M5/P5</f>
        <v>84.15</v>
      </c>
      <c r="R5" s="12" t="s">
        <v>31</v>
      </c>
    </row>
    <row r="6" spans="1:18" ht="17.25" thickTop="1" x14ac:dyDescent="0.25">
      <c r="A6" s="30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8" spans="1:18" ht="28.5" thickBot="1" x14ac:dyDescent="0.3">
      <c r="A8" s="17" t="s">
        <v>25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40.5" customHeight="1" thickTop="1" thickBot="1" x14ac:dyDescent="0.3">
      <c r="A9" s="29" t="s">
        <v>8</v>
      </c>
      <c r="B9" s="28" t="s">
        <v>3</v>
      </c>
      <c r="C9" s="28"/>
      <c r="D9" s="28" t="s">
        <v>4</v>
      </c>
      <c r="E9" s="29"/>
      <c r="F9" s="28" t="s">
        <v>9</v>
      </c>
      <c r="G9" s="28"/>
      <c r="H9" s="26" t="s">
        <v>17</v>
      </c>
      <c r="I9" s="26" t="s">
        <v>5</v>
      </c>
      <c r="J9" s="18" t="s">
        <v>10</v>
      </c>
      <c r="K9" s="19"/>
      <c r="L9" s="26" t="s">
        <v>26</v>
      </c>
      <c r="M9" s="18" t="s">
        <v>14</v>
      </c>
      <c r="N9" s="19"/>
      <c r="O9" s="26" t="s">
        <v>22</v>
      </c>
      <c r="P9" s="26" t="s">
        <v>19</v>
      </c>
      <c r="Q9" s="26" t="s">
        <v>6</v>
      </c>
      <c r="R9" s="27" t="s">
        <v>23</v>
      </c>
    </row>
    <row r="10" spans="1:18" ht="21.75" thickTop="1" thickBot="1" x14ac:dyDescent="0.3">
      <c r="A10" s="29"/>
      <c r="B10" s="9" t="s">
        <v>7</v>
      </c>
      <c r="C10" s="9" t="s">
        <v>0</v>
      </c>
      <c r="D10" s="9" t="s">
        <v>7</v>
      </c>
      <c r="E10" s="9" t="s">
        <v>0</v>
      </c>
      <c r="F10" s="9" t="s">
        <v>7</v>
      </c>
      <c r="G10" s="9" t="s">
        <v>0</v>
      </c>
      <c r="H10" s="26"/>
      <c r="I10" s="26"/>
      <c r="J10" s="5">
        <f>I12</f>
        <v>3</v>
      </c>
      <c r="K10" s="11" t="s">
        <v>11</v>
      </c>
      <c r="L10" s="26"/>
      <c r="M10" s="5">
        <f>I12</f>
        <v>3</v>
      </c>
      <c r="N10" s="11" t="s">
        <v>11</v>
      </c>
      <c r="O10" s="26"/>
      <c r="P10" s="26"/>
      <c r="Q10" s="26"/>
      <c r="R10" s="27"/>
    </row>
    <row r="11" spans="1:18" ht="31.5" thickTop="1" thickBot="1" x14ac:dyDescent="0.3">
      <c r="A11" s="29"/>
      <c r="B11" s="3" t="s">
        <v>1</v>
      </c>
      <c r="C11" s="3" t="s">
        <v>2</v>
      </c>
      <c r="D11" s="3" t="s">
        <v>1</v>
      </c>
      <c r="E11" s="3" t="s">
        <v>2</v>
      </c>
      <c r="F11" s="6" t="s">
        <v>13</v>
      </c>
      <c r="G11" s="6" t="s">
        <v>13</v>
      </c>
      <c r="H11" s="26"/>
      <c r="I11" s="26"/>
      <c r="J11" s="20" t="s">
        <v>16</v>
      </c>
      <c r="K11" s="21"/>
      <c r="L11" s="26"/>
      <c r="M11" s="20" t="s">
        <v>16</v>
      </c>
      <c r="N11" s="21"/>
      <c r="O11" s="26"/>
      <c r="P11" s="26"/>
      <c r="Q11" s="26"/>
      <c r="R11" s="27"/>
    </row>
    <row r="12" spans="1:18" ht="40.5" customHeight="1" thickTop="1" thickBot="1" x14ac:dyDescent="0.3">
      <c r="A12" s="15" t="s">
        <v>30</v>
      </c>
      <c r="B12" s="13">
        <f>B5</f>
        <v>6</v>
      </c>
      <c r="C12" s="13">
        <f>C5</f>
        <v>6</v>
      </c>
      <c r="D12" s="3">
        <v>7</v>
      </c>
      <c r="E12" s="3">
        <v>17</v>
      </c>
      <c r="F12" s="3">
        <f>B12*D12</f>
        <v>42</v>
      </c>
      <c r="G12" s="3">
        <f>C12*E12</f>
        <v>102</v>
      </c>
      <c r="H12" s="8">
        <f>F12+G12</f>
        <v>144</v>
      </c>
      <c r="I12" s="13">
        <f>I5</f>
        <v>3</v>
      </c>
      <c r="J12" s="22">
        <f>H12*I12</f>
        <v>432</v>
      </c>
      <c r="K12" s="23"/>
      <c r="L12" s="4">
        <v>1.3</v>
      </c>
      <c r="M12" s="24">
        <f>J12*L12</f>
        <v>561.6</v>
      </c>
      <c r="N12" s="25"/>
      <c r="O12" s="7">
        <f>M12/12</f>
        <v>46.800000000000004</v>
      </c>
      <c r="P12" s="13">
        <f>P5</f>
        <v>4</v>
      </c>
      <c r="Q12" s="7">
        <f>M12/P12</f>
        <v>140.4</v>
      </c>
      <c r="R12" s="12" t="s">
        <v>27</v>
      </c>
    </row>
    <row r="13" spans="1:18" ht="17.25" thickTop="1" x14ac:dyDescent="0.25"/>
    <row r="14" spans="1:18" ht="28.5" thickBot="1" x14ac:dyDescent="0.3">
      <c r="A14" s="17" t="s">
        <v>21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40.5" customHeight="1" thickTop="1" thickBot="1" x14ac:dyDescent="0.3">
      <c r="A15" s="29" t="s">
        <v>8</v>
      </c>
      <c r="B15" s="28" t="s">
        <v>3</v>
      </c>
      <c r="C15" s="28"/>
      <c r="D15" s="28" t="s">
        <v>4</v>
      </c>
      <c r="E15" s="29"/>
      <c r="F15" s="28" t="s">
        <v>9</v>
      </c>
      <c r="G15" s="28"/>
      <c r="H15" s="26" t="s">
        <v>17</v>
      </c>
      <c r="I15" s="26" t="s">
        <v>5</v>
      </c>
      <c r="J15" s="18" t="s">
        <v>10</v>
      </c>
      <c r="K15" s="19"/>
      <c r="L15" s="26" t="s">
        <v>28</v>
      </c>
      <c r="M15" s="18" t="s">
        <v>14</v>
      </c>
      <c r="N15" s="19"/>
      <c r="O15" s="26" t="s">
        <v>22</v>
      </c>
      <c r="P15" s="26" t="s">
        <v>19</v>
      </c>
      <c r="Q15" s="26" t="s">
        <v>6</v>
      </c>
      <c r="R15" s="27" t="s">
        <v>23</v>
      </c>
    </row>
    <row r="16" spans="1:18" ht="21.75" thickTop="1" thickBot="1" x14ac:dyDescent="0.3">
      <c r="A16" s="29"/>
      <c r="B16" s="9" t="s">
        <v>7</v>
      </c>
      <c r="C16" s="9" t="s">
        <v>0</v>
      </c>
      <c r="D16" s="9" t="s">
        <v>7</v>
      </c>
      <c r="E16" s="9" t="s">
        <v>0</v>
      </c>
      <c r="F16" s="9" t="s">
        <v>7</v>
      </c>
      <c r="G16" s="9" t="s">
        <v>0</v>
      </c>
      <c r="H16" s="26"/>
      <c r="I16" s="26"/>
      <c r="J16" s="5">
        <f>I18</f>
        <v>3</v>
      </c>
      <c r="K16" s="11" t="s">
        <v>11</v>
      </c>
      <c r="L16" s="26"/>
      <c r="M16" s="5">
        <f>I18</f>
        <v>3</v>
      </c>
      <c r="N16" s="11" t="s">
        <v>11</v>
      </c>
      <c r="O16" s="26"/>
      <c r="P16" s="26"/>
      <c r="Q16" s="26"/>
      <c r="R16" s="27"/>
    </row>
    <row r="17" spans="1:18" ht="31.5" thickTop="1" thickBot="1" x14ac:dyDescent="0.3">
      <c r="A17" s="29"/>
      <c r="B17" s="3" t="s">
        <v>1</v>
      </c>
      <c r="C17" s="3" t="s">
        <v>2</v>
      </c>
      <c r="D17" s="3" t="s">
        <v>1</v>
      </c>
      <c r="E17" s="3" t="s">
        <v>2</v>
      </c>
      <c r="F17" s="6" t="s">
        <v>13</v>
      </c>
      <c r="G17" s="6" t="s">
        <v>13</v>
      </c>
      <c r="H17" s="26"/>
      <c r="I17" s="26"/>
      <c r="J17" s="20" t="s">
        <v>16</v>
      </c>
      <c r="K17" s="21"/>
      <c r="L17" s="26"/>
      <c r="M17" s="20" t="s">
        <v>16</v>
      </c>
      <c r="N17" s="21"/>
      <c r="O17" s="26"/>
      <c r="P17" s="26"/>
      <c r="Q17" s="26"/>
      <c r="R17" s="27"/>
    </row>
    <row r="18" spans="1:18" ht="40.5" customHeight="1" thickTop="1" thickBot="1" x14ac:dyDescent="0.3">
      <c r="A18" s="16" t="s">
        <v>29</v>
      </c>
      <c r="B18" s="14">
        <f>B5</f>
        <v>6</v>
      </c>
      <c r="C18" s="14">
        <f>C5</f>
        <v>6</v>
      </c>
      <c r="D18" s="3">
        <v>7</v>
      </c>
      <c r="E18" s="3">
        <v>17</v>
      </c>
      <c r="F18" s="3">
        <f>B18*D18</f>
        <v>42</v>
      </c>
      <c r="G18" s="3">
        <f>C18*E18</f>
        <v>102</v>
      </c>
      <c r="H18" s="8">
        <f>F18+G18</f>
        <v>144</v>
      </c>
      <c r="I18" s="14">
        <f>I5</f>
        <v>3</v>
      </c>
      <c r="J18" s="22">
        <f>H18*I18</f>
        <v>432</v>
      </c>
      <c r="K18" s="23"/>
      <c r="L18" s="4">
        <v>1.5</v>
      </c>
      <c r="M18" s="24">
        <f>J18*L18</f>
        <v>648</v>
      </c>
      <c r="N18" s="25"/>
      <c r="O18" s="7">
        <f>M18/12</f>
        <v>54</v>
      </c>
      <c r="P18" s="14">
        <f>P5</f>
        <v>4</v>
      </c>
      <c r="Q18" s="7">
        <f>M18/P18</f>
        <v>162</v>
      </c>
      <c r="R18" s="12" t="s">
        <v>24</v>
      </c>
    </row>
    <row r="19" spans="1:18" ht="17.25" thickTop="1" x14ac:dyDescent="0.25"/>
  </sheetData>
  <mergeCells count="55">
    <mergeCell ref="J12:K12"/>
    <mergeCell ref="M12:N12"/>
    <mergeCell ref="L9:L11"/>
    <mergeCell ref="M9:N9"/>
    <mergeCell ref="J18:K18"/>
    <mergeCell ref="M18:N18"/>
    <mergeCell ref="O15:O17"/>
    <mergeCell ref="P15:P17"/>
    <mergeCell ref="Q15:Q17"/>
    <mergeCell ref="J17:K17"/>
    <mergeCell ref="M17:N17"/>
    <mergeCell ref="J15:K15"/>
    <mergeCell ref="L15:L17"/>
    <mergeCell ref="A8:R8"/>
    <mergeCell ref="A9:A11"/>
    <mergeCell ref="B9:C9"/>
    <mergeCell ref="D9:E9"/>
    <mergeCell ref="F9:G9"/>
    <mergeCell ref="H9:H11"/>
    <mergeCell ref="I9:I11"/>
    <mergeCell ref="J9:K9"/>
    <mergeCell ref="O9:O11"/>
    <mergeCell ref="P9:P11"/>
    <mergeCell ref="Q9:Q11"/>
    <mergeCell ref="R9:R11"/>
    <mergeCell ref="J11:K11"/>
    <mergeCell ref="M11:N11"/>
    <mergeCell ref="R15:R17"/>
    <mergeCell ref="A14:R14"/>
    <mergeCell ref="B2:C2"/>
    <mergeCell ref="A2:A4"/>
    <mergeCell ref="I2:I4"/>
    <mergeCell ref="F15:G15"/>
    <mergeCell ref="H15:H17"/>
    <mergeCell ref="I15:I17"/>
    <mergeCell ref="A15:A17"/>
    <mergeCell ref="B15:C15"/>
    <mergeCell ref="D15:E15"/>
    <mergeCell ref="L2:L4"/>
    <mergeCell ref="O2:O4"/>
    <mergeCell ref="D2:E2"/>
    <mergeCell ref="M15:N15"/>
    <mergeCell ref="A6:R6"/>
    <mergeCell ref="A1:R1"/>
    <mergeCell ref="J2:K2"/>
    <mergeCell ref="J4:K4"/>
    <mergeCell ref="J5:K5"/>
    <mergeCell ref="M4:N4"/>
    <mergeCell ref="M5:N5"/>
    <mergeCell ref="M2:N2"/>
    <mergeCell ref="P2:P4"/>
    <mergeCell ref="Q2:Q4"/>
    <mergeCell ref="R2:R4"/>
    <mergeCell ref="F2:G2"/>
    <mergeCell ref="H2:H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Solar System Device1 Caculate</vt:lpstr>
    </vt:vector>
  </TitlesOfParts>
  <Company>IO-Power Technology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Cheng</dc:creator>
  <cp:lastModifiedBy>jmj10101</cp:lastModifiedBy>
  <dcterms:created xsi:type="dcterms:W3CDTF">2012-04-04T03:25:59Z</dcterms:created>
  <dcterms:modified xsi:type="dcterms:W3CDTF">2012-04-07T12:05:03Z</dcterms:modified>
</cp:coreProperties>
</file>